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jimu-file.education.saga.jp\personal\3910237\4 合唱連盟\1 佐賀県\2024\2024-2 九州支部\2024-2 おかあさん要項\2024　配信用\"/>
    </mc:Choice>
  </mc:AlternateContent>
  <xr:revisionPtr revIDLastSave="0" documentId="13_ncr:1_{96AC6027-23A1-4C0C-BD54-FC0FE21984EF}" xr6:coauthVersionLast="47" xr6:coauthVersionMax="47" xr10:uidLastSave="{00000000-0000-0000-0000-000000000000}"/>
  <workbookProtection workbookAlgorithmName="SHA-512" workbookHashValue="p62bodqsy9U3j4gN//zI5JG63UebVrNJ9XRBGjFQOmvlNqSSTIS7uIfYALa996uvtfuiK/Mkgr8qGYJ333UNgg==" workbookSaltValue="vSk1bvEIxWSTlFbcemeLeQ==" workbookSpinCount="100000" lockStructure="1"/>
  <bookViews>
    <workbookView xWindow="-98" yWindow="-98" windowWidth="21795" windowHeight="13875" activeTab="1" xr2:uid="{00000000-000D-0000-FFFF-FFFF00000000}"/>
  </bookViews>
  <sheets>
    <sheet name="県連事務局各位" sheetId="3" r:id="rId1"/>
    <sheet name="①参加団体へ" sheetId="7" r:id="rId2"/>
    <sheet name="⑥47出演順一覧" sheetId="8" r:id="rId3"/>
  </sheets>
  <definedNames>
    <definedName name="_xlnm.Print_Area" localSheetId="1">①参加団体へ!$A$1:$K$89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3" l="1"/>
  <c r="B59" i="7"/>
  <c r="Q4" i="7"/>
  <c r="Q5" i="7"/>
  <c r="Q6" i="7"/>
  <c r="Q7" i="7"/>
  <c r="Q8" i="7"/>
  <c r="Q9" i="7"/>
  <c r="Q10" i="7"/>
  <c r="B2" i="7"/>
  <c r="J4" i="7" s="1"/>
  <c r="C86" i="7" s="1"/>
  <c r="O3" i="7"/>
  <c r="O4" i="7"/>
  <c r="O5" i="7"/>
  <c r="O6" i="7"/>
  <c r="O7" i="7"/>
  <c r="O8" i="7"/>
  <c r="O9" i="7"/>
  <c r="O10" i="7"/>
  <c r="Q3" i="7"/>
  <c r="P4" i="7"/>
  <c r="P5" i="7"/>
  <c r="P6" i="7"/>
  <c r="P7" i="7"/>
  <c r="P8" i="7"/>
  <c r="P9" i="7"/>
  <c r="P10" i="7"/>
  <c r="P3" i="7"/>
  <c r="D35" i="7" l="1"/>
  <c r="J5" i="7"/>
  <c r="K5" i="7"/>
  <c r="K1" i="7"/>
  <c r="G33" i="7"/>
  <c r="C88" i="7" s="1"/>
  <c r="J1" i="7"/>
  <c r="C87" i="7" l="1"/>
  <c r="B17" i="3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K11" i="8"/>
  <c r="I11" i="8"/>
  <c r="G11" i="8"/>
  <c r="K10" i="8"/>
  <c r="I10" i="8"/>
  <c r="G10" i="8"/>
  <c r="J6" i="8"/>
  <c r="I6" i="8"/>
  <c r="H6" i="8"/>
  <c r="G6" i="8"/>
  <c r="F6" i="8"/>
  <c r="E6" i="8"/>
  <c r="D6" i="8"/>
  <c r="C6" i="8"/>
  <c r="K5" i="8"/>
  <c r="K4" i="8"/>
  <c r="K6" i="8" l="1"/>
  <c r="C49" i="7"/>
  <c r="D44" i="7"/>
</calcChain>
</file>

<file path=xl/sharedStrings.xml><?xml version="1.0" encoding="utf-8"?>
<sst xmlns="http://schemas.openxmlformats.org/spreadsheetml/2006/main" count="380" uniqueCount="279">
  <si>
    <t>◆九州支部事務局</t>
  </si>
  <si>
    <t>①</t>
    <phoneticPr fontId="2"/>
  </si>
  <si>
    <t>各団体でご準備をお願いします。</t>
    <rPh sb="0" eb="3">
      <t>カクダンタイ</t>
    </rPh>
    <rPh sb="5" eb="7">
      <t>ジュンビ</t>
    </rPh>
    <rPh sb="9" eb="10">
      <t>ネガ</t>
    </rPh>
    <phoneticPr fontId="2"/>
  </si>
  <si>
    <t>開催県連以外で広告を希望される団体は、九州支部までお申し出ください。</t>
    <rPh sb="0" eb="2">
      <t>カイサイ</t>
    </rPh>
    <rPh sb="2" eb="4">
      <t>ケンレン</t>
    </rPh>
    <rPh sb="4" eb="6">
      <t>イガイ</t>
    </rPh>
    <rPh sb="7" eb="9">
      <t>コウコク</t>
    </rPh>
    <rPh sb="10" eb="12">
      <t>キボウ</t>
    </rPh>
    <rPh sb="15" eb="17">
      <t>ダンタイ</t>
    </rPh>
    <rPh sb="19" eb="21">
      <t>キュウシュウ</t>
    </rPh>
    <rPh sb="21" eb="23">
      <t>シブ</t>
    </rPh>
    <rPh sb="26" eb="27">
      <t>モウ</t>
    </rPh>
    <rPh sb="28" eb="29">
      <t>デ</t>
    </rPh>
    <phoneticPr fontId="2"/>
  </si>
  <si>
    <t>④支払期日</t>
    <rPh sb="1" eb="3">
      <t>シハライ</t>
    </rPh>
    <rPh sb="3" eb="5">
      <t>キジツ</t>
    </rPh>
    <phoneticPr fontId="2"/>
  </si>
  <si>
    <t>全日本合唱連盟九州支部</t>
    <phoneticPr fontId="2"/>
  </si>
  <si>
    <t>事 務 局</t>
    <phoneticPr fontId="2"/>
  </si>
  <si>
    <t>④</t>
    <phoneticPr fontId="2"/>
  </si>
  <si>
    <t>九州で取りまとめた際、各県連の出演団体数によって、変更になる場合があります。</t>
    <phoneticPr fontId="2"/>
  </si>
  <si>
    <t>支払方法</t>
    <rPh sb="0" eb="2">
      <t>シハライ</t>
    </rPh>
    <rPh sb="2" eb="4">
      <t>ホウホウ</t>
    </rPh>
    <phoneticPr fontId="2"/>
  </si>
  <si>
    <t>①</t>
    <phoneticPr fontId="2"/>
  </si>
  <si>
    <t>②</t>
    <phoneticPr fontId="2"/>
  </si>
  <si>
    <t>③</t>
    <phoneticPr fontId="2"/>
  </si>
  <si>
    <t>TEL：092-441-2285　 FAX：092-441-4218</t>
  </si>
  <si>
    <r>
      <t>◆</t>
    </r>
    <r>
      <rPr>
        <sz val="7"/>
        <rFont val="ＭＳ Ｐ明朝"/>
        <family val="1"/>
        <charset val="128"/>
      </rPr>
      <t xml:space="preserve">    </t>
    </r>
    <r>
      <rPr>
        <sz val="11"/>
        <rFont val="ＭＳ Ｐ明朝"/>
        <family val="1"/>
        <charset val="128"/>
      </rPr>
      <t>各県連事務局</t>
    </r>
  </si>
  <si>
    <t>全日本合唱連盟九州支部事務局</t>
    <phoneticPr fontId="2"/>
  </si>
  <si>
    <r>
      <t>１．</t>
    </r>
    <r>
      <rPr>
        <sz val="7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配布資料</t>
    </r>
    <phoneticPr fontId="2"/>
  </si>
  <si>
    <t>※指揮者、伴奏者が複数の団体に出演される場合、各団体で必要になります</t>
    <phoneticPr fontId="2"/>
  </si>
  <si>
    <t>開催県連だけではなく、参加団体のみなさんへ広告募集のお声掛けをお願いします。</t>
    <rPh sb="0" eb="2">
      <t>カイサイ</t>
    </rPh>
    <rPh sb="2" eb="4">
      <t>ケンレン</t>
    </rPh>
    <rPh sb="11" eb="13">
      <t>サンカ</t>
    </rPh>
    <rPh sb="13" eb="15">
      <t>ダンタイ</t>
    </rPh>
    <rPh sb="21" eb="23">
      <t>コウコク</t>
    </rPh>
    <rPh sb="23" eb="25">
      <t>ボシュウ</t>
    </rPh>
    <rPh sb="27" eb="28">
      <t>コエ</t>
    </rPh>
    <rPh sb="28" eb="29">
      <t>カ</t>
    </rPh>
    <rPh sb="32" eb="33">
      <t>ネガ</t>
    </rPh>
    <phoneticPr fontId="2"/>
  </si>
  <si>
    <t>５月末日（予定）</t>
    <rPh sb="1" eb="2">
      <t>ガツ</t>
    </rPh>
    <rPh sb="2" eb="4">
      <t>マツジツ</t>
    </rPh>
    <rPh sb="5" eb="7">
      <t>ヨテイ</t>
    </rPh>
    <phoneticPr fontId="2"/>
  </si>
  <si>
    <t>広告料</t>
    <phoneticPr fontId="2"/>
  </si>
  <si>
    <t>６０，０００円</t>
    <phoneticPr fontId="2"/>
  </si>
  <si>
    <t>全面</t>
    <phoneticPr fontId="2"/>
  </si>
  <si>
    <t>Ａ４版</t>
    <phoneticPr fontId="2"/>
  </si>
  <si>
    <t>１／２</t>
    <phoneticPr fontId="2"/>
  </si>
  <si>
    <t>１／３</t>
    <phoneticPr fontId="2"/>
  </si>
  <si>
    <t>１／４</t>
    <phoneticPr fontId="2"/>
  </si>
  <si>
    <t>３０，０００円</t>
    <phoneticPr fontId="2"/>
  </si>
  <si>
    <t>２０，０００円</t>
    <phoneticPr fontId="2"/>
  </si>
  <si>
    <t>１５，０００円</t>
    <phoneticPr fontId="2"/>
  </si>
  <si>
    <t>　５，０００円</t>
    <phoneticPr fontId="2"/>
  </si>
  <si>
    <t>（２）広告原稿締切</t>
    <phoneticPr fontId="2"/>
  </si>
  <si>
    <t>一行〈氏名、住所、ＴＥＬ〉</t>
    <phoneticPr fontId="2"/>
  </si>
  <si>
    <t>（但し食品関係は禁止です）</t>
    <rPh sb="1" eb="2">
      <t>タダ</t>
    </rPh>
    <rPh sb="3" eb="5">
      <t>ショクヒン</t>
    </rPh>
    <rPh sb="5" eb="7">
      <t>カンケイ</t>
    </rPh>
    <rPh sb="8" eb="10">
      <t>キンシ</t>
    </rPh>
    <phoneticPr fontId="2"/>
  </si>
  <si>
    <t>１．添付書類</t>
    <rPh sb="2" eb="4">
      <t>テンプ</t>
    </rPh>
    <phoneticPr fontId="2"/>
  </si>
  <si>
    <t>県連名</t>
    <rPh sb="0" eb="2">
      <t>ケンレン</t>
    </rPh>
    <rPh sb="2" eb="3">
      <t>メイ</t>
    </rPh>
    <phoneticPr fontId="2"/>
  </si>
  <si>
    <t>合計</t>
    <rPh sb="0" eb="2">
      <t>ゴウケイ</t>
    </rPh>
    <phoneticPr fontId="2"/>
  </si>
  <si>
    <t>福岡</t>
    <rPh sb="0" eb="2">
      <t>フクオカ</t>
    </rPh>
    <phoneticPr fontId="2"/>
  </si>
  <si>
    <t>大分</t>
    <rPh sb="0" eb="2">
      <t>オオイタ</t>
    </rPh>
    <phoneticPr fontId="2"/>
  </si>
  <si>
    <t>佐賀</t>
    <rPh sb="0" eb="2">
      <t>サガ</t>
    </rPh>
    <phoneticPr fontId="2"/>
  </si>
  <si>
    <t>宮崎</t>
    <rPh sb="0" eb="2">
      <t>ミヤザキ</t>
    </rPh>
    <phoneticPr fontId="2"/>
  </si>
  <si>
    <t>長崎</t>
    <rPh sb="0" eb="2">
      <t>ナガサキ</t>
    </rPh>
    <phoneticPr fontId="2"/>
  </si>
  <si>
    <t>鹿児島</t>
    <rPh sb="0" eb="3">
      <t>カゴシマ</t>
    </rPh>
    <phoneticPr fontId="2"/>
  </si>
  <si>
    <t>熊本</t>
    <rPh sb="0" eb="2">
      <t>クマモト</t>
    </rPh>
    <phoneticPr fontId="2"/>
  </si>
  <si>
    <t>沖縄</t>
    <rPh sb="0" eb="2">
      <t>オキナワ</t>
    </rPh>
    <phoneticPr fontId="2"/>
  </si>
  <si>
    <t>１．各県連の参加団体の増減は次のように取り扱う。</t>
    <rPh sb="2" eb="5">
      <t>カクケンレン</t>
    </rPh>
    <rPh sb="6" eb="8">
      <t>サンカ</t>
    </rPh>
    <rPh sb="8" eb="10">
      <t>ダンタイ</t>
    </rPh>
    <rPh sb="11" eb="13">
      <t>ゾウゲン</t>
    </rPh>
    <rPh sb="14" eb="15">
      <t>ツギ</t>
    </rPh>
    <rPh sb="19" eb="20">
      <t>ト</t>
    </rPh>
    <rPh sb="21" eb="22">
      <t>アツカ</t>
    </rPh>
    <phoneticPr fontId="2"/>
  </si>
  <si>
    <t>２．各県連内での出演順は県連で決定する。</t>
    <rPh sb="2" eb="5">
      <t>カクケンレン</t>
    </rPh>
    <rPh sb="5" eb="6">
      <t>ナイ</t>
    </rPh>
    <rPh sb="8" eb="11">
      <t>シュツエンジュン</t>
    </rPh>
    <rPh sb="12" eb="14">
      <t>ケンレン</t>
    </rPh>
    <rPh sb="15" eb="17">
      <t>ケッテイ</t>
    </rPh>
    <phoneticPr fontId="2"/>
  </si>
  <si>
    <t>※提出後の変更は、開催県連で対応しています。</t>
    <phoneticPr fontId="2"/>
  </si>
  <si>
    <t>タイムスケジュールについては、昨年度を参考にしてください。</t>
    <rPh sb="15" eb="17">
      <t>サクネン</t>
    </rPh>
    <rPh sb="17" eb="18">
      <t>ド</t>
    </rPh>
    <rPh sb="19" eb="21">
      <t>サンコウ</t>
    </rPh>
    <phoneticPr fontId="2"/>
  </si>
  <si>
    <t>　　増えた場合</t>
    <rPh sb="2" eb="3">
      <t>フ</t>
    </rPh>
    <rPh sb="5" eb="7">
      <t>バアイ</t>
    </rPh>
    <phoneticPr fontId="2"/>
  </si>
  <si>
    <t>　　減った場合</t>
    <rPh sb="2" eb="3">
      <t>ヘ</t>
    </rPh>
    <rPh sb="5" eb="7">
      <t>バアイ</t>
    </rPh>
    <phoneticPr fontId="2"/>
  </si>
  <si>
    <t>３．参加団体の提出資料</t>
    <phoneticPr fontId="2"/>
  </si>
  <si>
    <t>※ピアノ位置は、下手側固定になります。</t>
    <rPh sb="4" eb="6">
      <t>イチ</t>
    </rPh>
    <rPh sb="8" eb="10">
      <t>シモテ</t>
    </rPh>
    <rPh sb="10" eb="11">
      <t>ガワ</t>
    </rPh>
    <rPh sb="11" eb="13">
      <t>コテイ</t>
    </rPh>
    <phoneticPr fontId="2"/>
  </si>
  <si>
    <t>（一社）日本著作権協会　九州支部</t>
    <rPh sb="1" eb="2">
      <t>イチ</t>
    </rPh>
    <rPh sb="2" eb="3">
      <t>シャ</t>
    </rPh>
    <phoneticPr fontId="2"/>
  </si>
  <si>
    <t>jcaqevent@gmail.com</t>
    <phoneticPr fontId="2"/>
  </si>
  <si>
    <t>　参加団体数（予定）</t>
    <rPh sb="1" eb="3">
      <t>サンカ</t>
    </rPh>
    <rPh sb="3" eb="6">
      <t>ダンタイスウ</t>
    </rPh>
    <rPh sb="7" eb="9">
      <t>ヨテイ</t>
    </rPh>
    <phoneticPr fontId="2"/>
  </si>
  <si>
    <t>　出　演　順</t>
    <rPh sb="1" eb="2">
      <t>デ</t>
    </rPh>
    <rPh sb="3" eb="4">
      <t>エン</t>
    </rPh>
    <rPh sb="5" eb="6">
      <t>ジュン</t>
    </rPh>
    <phoneticPr fontId="2"/>
  </si>
  <si>
    <t>３．申込先</t>
    <rPh sb="2" eb="4">
      <t>モウシコミ</t>
    </rPh>
    <rPh sb="4" eb="5">
      <t>サキ</t>
    </rPh>
    <phoneticPr fontId="2"/>
  </si>
  <si>
    <t>２．提出物</t>
    <rPh sb="4" eb="5">
      <t>ブツ</t>
    </rPh>
    <phoneticPr fontId="2"/>
  </si>
  <si>
    <t>②</t>
    <phoneticPr fontId="2"/>
  </si>
  <si>
    <t>５．入場券について</t>
    <phoneticPr fontId="2"/>
  </si>
  <si>
    <t>入金済の入場券は、入場券と交換で返金します。</t>
    <rPh sb="0" eb="2">
      <t>ニュウキン</t>
    </rPh>
    <rPh sb="2" eb="3">
      <t>スミ</t>
    </rPh>
    <rPh sb="4" eb="7">
      <t>ニュウジョウケン</t>
    </rPh>
    <rPh sb="9" eb="12">
      <t>ニュウジョウケン</t>
    </rPh>
    <rPh sb="13" eb="15">
      <t>コウカン</t>
    </rPh>
    <rPh sb="16" eb="18">
      <t>ヘンキン</t>
    </rPh>
    <phoneticPr fontId="1"/>
  </si>
  <si>
    <t>１団体</t>
    <rPh sb="1" eb="3">
      <t>ダンタイ</t>
    </rPh>
    <phoneticPr fontId="2"/>
  </si>
  <si>
    <t>２団体</t>
    <rPh sb="1" eb="3">
      <t>ダンタイ</t>
    </rPh>
    <phoneticPr fontId="2"/>
  </si>
  <si>
    <t>３団体</t>
    <rPh sb="1" eb="3">
      <t>ダンタイ</t>
    </rPh>
    <phoneticPr fontId="2"/>
  </si>
  <si>
    <t>４団体</t>
    <rPh sb="1" eb="3">
      <t>ダンタイ</t>
    </rPh>
    <phoneticPr fontId="2"/>
  </si>
  <si>
    <t>　以下同様。</t>
    <rPh sb="1" eb="3">
      <t>イカ</t>
    </rPh>
    <rPh sb="3" eb="5">
      <t>ドウヨウ</t>
    </rPh>
    <phoneticPr fontId="2"/>
  </si>
  <si>
    <t xml:space="preserve"> ※広告掲載料は、開催県連で決定してしてください。</t>
    <rPh sb="2" eb="4">
      <t>コウコク</t>
    </rPh>
    <rPh sb="4" eb="6">
      <t>ケイサイ</t>
    </rPh>
    <rPh sb="6" eb="7">
      <t>リョウ</t>
    </rPh>
    <rPh sb="9" eb="11">
      <t>カイサイ</t>
    </rPh>
    <rPh sb="11" eb="13">
      <t>ケンレン</t>
    </rPh>
    <rPh sb="14" eb="16">
      <t>ケッテイ</t>
    </rPh>
    <phoneticPr fontId="2"/>
  </si>
  <si>
    <t>1日目・県連出演順番の1番の前に追加する。</t>
    <rPh sb="1" eb="2">
      <t>ニチ</t>
    </rPh>
    <rPh sb="2" eb="3">
      <t>メ</t>
    </rPh>
    <rPh sb="4" eb="6">
      <t>ケンレン</t>
    </rPh>
    <rPh sb="6" eb="8">
      <t>シュツエン</t>
    </rPh>
    <rPh sb="8" eb="10">
      <t>ジュンバン</t>
    </rPh>
    <rPh sb="12" eb="13">
      <t>バン</t>
    </rPh>
    <rPh sb="14" eb="15">
      <t>マエ</t>
    </rPh>
    <rPh sb="16" eb="18">
      <t>ツイカ</t>
    </rPh>
    <phoneticPr fontId="2"/>
  </si>
  <si>
    <t>上記に加えて、2日目・県連出演順番の1番の前に追加。</t>
    <rPh sb="0" eb="2">
      <t>ジョウキ</t>
    </rPh>
    <rPh sb="3" eb="4">
      <t>クワ</t>
    </rPh>
    <rPh sb="8" eb="9">
      <t>ニチ</t>
    </rPh>
    <rPh sb="9" eb="10">
      <t>メ</t>
    </rPh>
    <rPh sb="11" eb="13">
      <t>ケンレン</t>
    </rPh>
    <rPh sb="13" eb="15">
      <t>シュツエン</t>
    </rPh>
    <rPh sb="15" eb="17">
      <t>ジュンバン</t>
    </rPh>
    <rPh sb="19" eb="20">
      <t>バン</t>
    </rPh>
    <rPh sb="21" eb="22">
      <t>マエ</t>
    </rPh>
    <rPh sb="23" eb="25">
      <t>ツイカ</t>
    </rPh>
    <phoneticPr fontId="2"/>
  </si>
  <si>
    <t>上記に加えて、1日目・県連出演順番の2番の前に追加。</t>
    <rPh sb="0" eb="2">
      <t>ジョウキ</t>
    </rPh>
    <rPh sb="3" eb="4">
      <t>クワ</t>
    </rPh>
    <rPh sb="8" eb="9">
      <t>ニチ</t>
    </rPh>
    <rPh sb="9" eb="10">
      <t>メ</t>
    </rPh>
    <rPh sb="11" eb="13">
      <t>ケンレン</t>
    </rPh>
    <rPh sb="13" eb="15">
      <t>シュツエン</t>
    </rPh>
    <rPh sb="15" eb="17">
      <t>ジュンバン</t>
    </rPh>
    <rPh sb="19" eb="20">
      <t>バン</t>
    </rPh>
    <rPh sb="21" eb="22">
      <t>マエ</t>
    </rPh>
    <rPh sb="23" eb="25">
      <t>ツイカ</t>
    </rPh>
    <phoneticPr fontId="2"/>
  </si>
  <si>
    <t>上記に加えて、2日目・県連出演順番の2番の前に追加。</t>
    <rPh sb="0" eb="2">
      <t>ジョウキ</t>
    </rPh>
    <rPh sb="3" eb="4">
      <t>クワ</t>
    </rPh>
    <rPh sb="8" eb="9">
      <t>ニチ</t>
    </rPh>
    <rPh sb="9" eb="10">
      <t>メ</t>
    </rPh>
    <rPh sb="11" eb="13">
      <t>ケンレン</t>
    </rPh>
    <rPh sb="13" eb="15">
      <t>シュツエン</t>
    </rPh>
    <rPh sb="15" eb="17">
      <t>ジュンバン</t>
    </rPh>
    <rPh sb="19" eb="20">
      <t>バン</t>
    </rPh>
    <rPh sb="21" eb="22">
      <t>マエ</t>
    </rPh>
    <rPh sb="23" eb="25">
      <t>ツイカ</t>
    </rPh>
    <phoneticPr fontId="2"/>
  </si>
  <si>
    <t>2日目・県連出演順番の最後の番号を削除する。</t>
    <rPh sb="1" eb="2">
      <t>ニチ</t>
    </rPh>
    <rPh sb="2" eb="3">
      <t>メ</t>
    </rPh>
    <rPh sb="4" eb="6">
      <t>ケンレン</t>
    </rPh>
    <rPh sb="6" eb="8">
      <t>シュツエン</t>
    </rPh>
    <rPh sb="8" eb="10">
      <t>ジュンバン</t>
    </rPh>
    <rPh sb="11" eb="13">
      <t>サイゴ</t>
    </rPh>
    <rPh sb="14" eb="16">
      <t>バンゴウ</t>
    </rPh>
    <rPh sb="17" eb="19">
      <t>サクジョ</t>
    </rPh>
    <phoneticPr fontId="2"/>
  </si>
  <si>
    <t>上記に加えて、1日目・県連出演順番の最後の番号を削除する。</t>
    <rPh sb="0" eb="2">
      <t>ジョウキ</t>
    </rPh>
    <rPh sb="3" eb="4">
      <t>クワ</t>
    </rPh>
    <rPh sb="8" eb="9">
      <t>ニチ</t>
    </rPh>
    <rPh sb="9" eb="10">
      <t>メ</t>
    </rPh>
    <rPh sb="11" eb="13">
      <t>ケンレン</t>
    </rPh>
    <rPh sb="13" eb="15">
      <t>シュツエン</t>
    </rPh>
    <rPh sb="15" eb="17">
      <t>ジュンバン</t>
    </rPh>
    <rPh sb="18" eb="20">
      <t>サイゴ</t>
    </rPh>
    <rPh sb="21" eb="23">
      <t>バンゴウ</t>
    </rPh>
    <rPh sb="24" eb="26">
      <t>サクジョ</t>
    </rPh>
    <phoneticPr fontId="2"/>
  </si>
  <si>
    <t>福岡市博多区博多駅中央街１－１　新幹線博多ビル７Ｆ</t>
    <phoneticPr fontId="2"/>
  </si>
  <si>
    <t>手配された旅行社への対応は、各合唱団でお願いします。</t>
    <rPh sb="0" eb="2">
      <t>テハイ</t>
    </rPh>
    <rPh sb="5" eb="7">
      <t>リョコウ</t>
    </rPh>
    <rPh sb="7" eb="8">
      <t>シャ</t>
    </rPh>
    <rPh sb="10" eb="12">
      <t>タイオウ</t>
    </rPh>
    <rPh sb="14" eb="15">
      <t>カク</t>
    </rPh>
    <rPh sb="15" eb="17">
      <t>ガッショウ</t>
    </rPh>
    <rPh sb="17" eb="18">
      <t>ダン</t>
    </rPh>
    <rPh sb="20" eb="21">
      <t>ネガ</t>
    </rPh>
    <phoneticPr fontId="2"/>
  </si>
  <si>
    <t>連盟が指定する旅行社はありません。</t>
    <rPh sb="0" eb="2">
      <t>レンメイ</t>
    </rPh>
    <rPh sb="3" eb="5">
      <t>シテイ</t>
    </rPh>
    <rPh sb="7" eb="10">
      <t>リョコウシャ</t>
    </rPh>
    <phoneticPr fontId="2"/>
  </si>
  <si>
    <t>県連事務局長　各位</t>
    <rPh sb="0" eb="2">
      <t>ケンレン</t>
    </rPh>
    <rPh sb="4" eb="5">
      <t>キョク</t>
    </rPh>
    <rPh sb="5" eb="6">
      <t>チョウ</t>
    </rPh>
    <phoneticPr fontId="2"/>
  </si>
  <si>
    <t>８．作品について</t>
    <phoneticPr fontId="2"/>
  </si>
  <si>
    <t>９．大会における、交通手段、宿泊、練習会場の手配について</t>
    <phoneticPr fontId="2"/>
  </si>
  <si>
    <t>１０．プログラムの広告掲載について</t>
    <phoneticPr fontId="2"/>
  </si>
  <si>
    <t>〔問い合わせ先〕</t>
    <phoneticPr fontId="2"/>
  </si>
  <si>
    <t>詳細については、下記へお問い合わせください。</t>
    <rPh sb="8" eb="10">
      <t>カキ</t>
    </rPh>
    <phoneticPr fontId="2"/>
  </si>
  <si>
    <t>①広告規格</t>
    <phoneticPr fontId="2"/>
  </si>
  <si>
    <t>②広告原稿締切</t>
    <phoneticPr fontId="2"/>
  </si>
  <si>
    <t>・楽譜の①目次②作品記載のページのみ（作詞（詩）、作曲、編曲者名が記載されている）以上２点をコピー</t>
    <phoneticPr fontId="2"/>
  </si>
  <si>
    <t>しをします。ただし、事前納入金から必要経費を差し引いた金額(送料団体負担）とします。</t>
    <rPh sb="10" eb="12">
      <t>ジゼン</t>
    </rPh>
    <rPh sb="12" eb="15">
      <t>ノウニュウキン</t>
    </rPh>
    <rPh sb="17" eb="19">
      <t>ヒツヨウ</t>
    </rPh>
    <rPh sb="19" eb="21">
      <t>ケイヒ</t>
    </rPh>
    <rPh sb="22" eb="23">
      <t>サ</t>
    </rPh>
    <rPh sb="24" eb="25">
      <t>ヒ</t>
    </rPh>
    <rPh sb="27" eb="29">
      <t>キンガク</t>
    </rPh>
    <rPh sb="30" eb="32">
      <t>ソウリョウ</t>
    </rPh>
    <rPh sb="32" eb="34">
      <t>ダンタイ</t>
    </rPh>
    <rPh sb="34" eb="36">
      <t>フタン</t>
    </rPh>
    <phoneticPr fontId="36"/>
  </si>
  <si>
    <t>※地震・台風などの自然災害等、悪疫流行、行政処置等の不可抗力によって開催できない場合は、払い戻</t>
    <rPh sb="1" eb="3">
      <t>ジシン</t>
    </rPh>
    <rPh sb="44" eb="45">
      <t>ハラ</t>
    </rPh>
    <rPh sb="46" eb="47">
      <t>モド</t>
    </rPh>
    <phoneticPr fontId="36"/>
  </si>
  <si>
    <r>
      <t>著作権のある作品の編曲は、「著作者人格権」で保護されていますので、</t>
    </r>
    <r>
      <rPr>
        <b/>
        <u/>
        <sz val="11"/>
        <rFont val="ＭＳ Ｐ明朝"/>
        <family val="1"/>
        <charset val="128"/>
      </rPr>
      <t>事前に作曲者の承諾</t>
    </r>
    <r>
      <rPr>
        <sz val="11"/>
        <rFont val="ＭＳ Ｐ明朝"/>
        <family val="1"/>
        <charset val="128"/>
      </rPr>
      <t>が必要になり</t>
    </r>
    <phoneticPr fontId="2"/>
  </si>
  <si>
    <t>ます。また、曲の一部を省略して歌う場合も同様です。</t>
    <phoneticPr fontId="2"/>
  </si>
  <si>
    <t>納入期限</t>
    <rPh sb="0" eb="2">
      <t>ノウニュウ</t>
    </rPh>
    <rPh sb="2" eb="4">
      <t>キゲン</t>
    </rPh>
    <phoneticPr fontId="2"/>
  </si>
  <si>
    <t>・ピアノ以外の楽器の搬入、マイクの使用などご要望がありましたらご記入ください。（ただし、費用は各自負担）</t>
    <phoneticPr fontId="2"/>
  </si>
  <si>
    <t>２．参加団体への配布資料(下記の資料をご配布ください)</t>
    <phoneticPr fontId="2"/>
  </si>
  <si>
    <t>各団体から次の資料をお受け取りください。</t>
    <phoneticPr fontId="2"/>
  </si>
  <si>
    <t>県連内の出演順は、出演順の表に従ってしてください。</t>
    <phoneticPr fontId="2"/>
  </si>
  <si>
    <t>団体参加費    １団体    ５,０００円</t>
    <phoneticPr fontId="2"/>
  </si>
  <si>
    <t>②楽譜曲目ページのみコピー</t>
    <rPh sb="3" eb="5">
      <t>キョクモク</t>
    </rPh>
    <phoneticPr fontId="2"/>
  </si>
  <si>
    <t>⑤ステージ準備表</t>
    <phoneticPr fontId="2"/>
  </si>
  <si>
    <t>③支払方法　郵便払込（出演要項に同封）</t>
    <rPh sb="1" eb="3">
      <t>シハライ</t>
    </rPh>
    <rPh sb="3" eb="5">
      <t>ホウホウ</t>
    </rPh>
    <phoneticPr fontId="2"/>
  </si>
  <si>
    <t>※個人参加費には、歌唱者・指揮者・伴奏者、譜めくり、引率者を含みます。</t>
    <rPh sb="9" eb="12">
      <t>カショウシャ</t>
    </rPh>
    <phoneticPr fontId="2"/>
  </si>
  <si>
    <t>・写真は、横長でサイズは自由です。裏面に団体名を記入。</t>
    <rPh sb="1" eb="3">
      <t>シャシン</t>
    </rPh>
    <phoneticPr fontId="2"/>
  </si>
  <si>
    <t>後日、出演要項と共に郵便振替用紙を送付いたします。</t>
    <rPh sb="17" eb="19">
      <t>ソウフ</t>
    </rPh>
    <phoneticPr fontId="2"/>
  </si>
  <si>
    <t>※写真は当日の団体受付時に返却します。</t>
    <rPh sb="4" eb="6">
      <t>トウジツ</t>
    </rPh>
    <phoneticPr fontId="2"/>
  </si>
  <si>
    <t>計算間違い・勘違いがないように、払い込む前に何度もご確認ください。</t>
    <rPh sb="0" eb="2">
      <t>ケイサン</t>
    </rPh>
    <rPh sb="2" eb="4">
      <t>マチガ</t>
    </rPh>
    <rPh sb="6" eb="8">
      <t>カンチガ</t>
    </rPh>
    <rPh sb="16" eb="17">
      <t>ハラ</t>
    </rPh>
    <rPh sb="18" eb="19">
      <t>コ</t>
    </rPh>
    <rPh sb="20" eb="21">
      <t>マエ</t>
    </rPh>
    <rPh sb="22" eb="24">
      <t>ナンド</t>
    </rPh>
    <rPh sb="26" eb="28">
      <t>カクニン</t>
    </rPh>
    <phoneticPr fontId="2"/>
  </si>
  <si>
    <t>する場合がありますのでご協力をお願いします。</t>
    <phoneticPr fontId="2"/>
  </si>
  <si>
    <r>
      <t>す。また、会場内が混み合った場合、未就学児の</t>
    </r>
    <r>
      <rPr>
        <sz val="10.5"/>
        <rFont val="ＭＳ Ｐ明朝"/>
        <family val="1"/>
        <charset val="128"/>
      </rPr>
      <t>座席を必要とする入場については、入場券(５００円）をお願い</t>
    </r>
    <rPh sb="5" eb="8">
      <t>カイジョウナイ</t>
    </rPh>
    <rPh sb="9" eb="10">
      <t>コ</t>
    </rPh>
    <rPh sb="11" eb="12">
      <t>ア</t>
    </rPh>
    <rPh sb="14" eb="16">
      <t>バアイ</t>
    </rPh>
    <rPh sb="17" eb="21">
      <t>ミシュウガクジ</t>
    </rPh>
    <rPh sb="25" eb="27">
      <t>ヒツヨウ</t>
    </rPh>
    <rPh sb="30" eb="32">
      <t>ニュウジョウ</t>
    </rPh>
    <rPh sb="49" eb="50">
      <t>ネガ</t>
    </rPh>
    <phoneticPr fontId="2"/>
  </si>
  <si>
    <t>旅行社からの問い合わせには、対応しかねます。依頼した合唱団での対応をお願いします。</t>
    <rPh sb="0" eb="3">
      <t>リョコウシャ</t>
    </rPh>
    <rPh sb="6" eb="7">
      <t>ト</t>
    </rPh>
    <rPh sb="8" eb="9">
      <t>ア</t>
    </rPh>
    <rPh sb="14" eb="16">
      <t>タイオウ</t>
    </rPh>
    <rPh sb="22" eb="24">
      <t>イライ</t>
    </rPh>
    <rPh sb="26" eb="28">
      <t>ガッショウ</t>
    </rPh>
    <rPh sb="28" eb="29">
      <t>ダン</t>
    </rPh>
    <rPh sb="31" eb="33">
      <t>タイオウ</t>
    </rPh>
    <rPh sb="35" eb="36">
      <t>ネガ</t>
    </rPh>
    <phoneticPr fontId="2"/>
  </si>
  <si>
    <t>①出場団体各位</t>
  </si>
  <si>
    <t>②開催規定</t>
  </si>
  <si>
    <t>③開催要項</t>
  </si>
  <si>
    <t>②楽譜目次コピー（曲目確認の為、全曲コピーは不要）</t>
    <rPh sb="14" eb="15">
      <t>タメ</t>
    </rPh>
    <rPh sb="16" eb="18">
      <t>ゼンキョク</t>
    </rPh>
    <rPh sb="22" eb="24">
      <t>フヨウ</t>
    </rPh>
    <phoneticPr fontId="2"/>
  </si>
  <si>
    <t>◆出演要項のお問い合わせ先は、開催県連＆九州支部になります。</t>
    <rPh sb="1" eb="3">
      <t>シュツエン</t>
    </rPh>
    <rPh sb="3" eb="5">
      <t>ヨウコウ</t>
    </rPh>
    <rPh sb="7" eb="8">
      <t>ト</t>
    </rPh>
    <rPh sb="9" eb="10">
      <t>ア</t>
    </rPh>
    <rPh sb="12" eb="13">
      <t>サキ</t>
    </rPh>
    <rPh sb="15" eb="17">
      <t>カイサイ</t>
    </rPh>
    <rPh sb="17" eb="19">
      <t>ケンレン</t>
    </rPh>
    <rPh sb="20" eb="22">
      <t>キュウシュウ</t>
    </rPh>
    <rPh sb="22" eb="24">
      <t>シブ</t>
    </rPh>
    <phoneticPr fontId="2"/>
  </si>
  <si>
    <t>【３月２０日　締切】</t>
    <rPh sb="7" eb="9">
      <t>シメキリ</t>
    </rPh>
    <phoneticPr fontId="2"/>
  </si>
  <si>
    <t>【開催県連へ送付】</t>
    <rPh sb="1" eb="3">
      <t>カイサイ</t>
    </rPh>
    <rPh sb="3" eb="5">
      <t>ケンレン</t>
    </rPh>
    <rPh sb="6" eb="8">
      <t>ソウフ</t>
    </rPh>
    <phoneticPr fontId="2"/>
  </si>
  <si>
    <t>◆各団体からの受取は、県連事務局の連絡先をご記入ください。</t>
    <rPh sb="1" eb="4">
      <t>カクダンタイ</t>
    </rPh>
    <rPh sb="7" eb="9">
      <t>ウケトリ</t>
    </rPh>
    <rPh sb="11" eb="13">
      <t>ケンレン</t>
    </rPh>
    <rPh sb="17" eb="20">
      <t>レンラクサキ</t>
    </rPh>
    <rPh sb="22" eb="24">
      <t>キニュウ</t>
    </rPh>
    <phoneticPr fontId="2"/>
  </si>
  <si>
    <t>②楽譜コピー（曲目確認のため）</t>
  </si>
  <si>
    <t>して添付してください(団体名を右上に朱書き）</t>
  </si>
  <si>
    <t>⑤ステージ準備表</t>
  </si>
  <si>
    <t>県連指定メールアドレス</t>
    <rPh sb="0" eb="2">
      <t>ケンレン</t>
    </rPh>
    <rPh sb="2" eb="4">
      <t>シテイ</t>
    </rPh>
    <phoneticPr fontId="2"/>
  </si>
  <si>
    <t>１１．出演順について</t>
    <rPh sb="5" eb="6">
      <t>ジュン</t>
    </rPh>
    <phoneticPr fontId="2"/>
  </si>
  <si>
    <t>１２．出演要項の発送について</t>
    <rPh sb="8" eb="10">
      <t>ハッソウ</t>
    </rPh>
    <phoneticPr fontId="2"/>
  </si>
  <si>
    <t>④参加申込書A・B（申込書シート）</t>
    <phoneticPr fontId="2"/>
  </si>
  <si>
    <t>⑦報告書(A:速報・B:団体名)</t>
    <phoneticPr fontId="2"/>
  </si>
  <si>
    <t>⑧参加団体数及び出演順報告書</t>
    <phoneticPr fontId="2"/>
  </si>
  <si>
    <t>❾参加申込書A・B（申込書）</t>
    <phoneticPr fontId="2"/>
  </si>
  <si>
    <t>❿団体プロフィール（原稿用紙）</t>
    <rPh sb="1" eb="3">
      <t>ダンタイ</t>
    </rPh>
    <phoneticPr fontId="2"/>
  </si>
  <si>
    <t>※❾❿は、パソコンで入力することができない団体用です。県連で対応してください。</t>
    <rPh sb="10" eb="12">
      <t>ニュウリョク</t>
    </rPh>
    <rPh sb="21" eb="23">
      <t>ダンタイ</t>
    </rPh>
    <rPh sb="23" eb="24">
      <t>ヨウ</t>
    </rPh>
    <rPh sb="27" eb="29">
      <t>ケンレン</t>
    </rPh>
    <rPh sb="30" eb="32">
      <t>タイオウ</t>
    </rPh>
    <phoneticPr fontId="2"/>
  </si>
  <si>
    <t>⑤ステージ準備表</t>
    <phoneticPr fontId="2"/>
  </si>
  <si>
    <t>④参加申込書A・B（申込書シート）</t>
  </si>
  <si>
    <t>①申込書確認(印刷用)</t>
    <rPh sb="4" eb="6">
      <t>カクニン</t>
    </rPh>
    <rPh sb="7" eb="10">
      <t>インサツヨウ</t>
    </rPh>
    <phoneticPr fontId="2"/>
  </si>
  <si>
    <t>・団体名の記載確認。(右上に朱書き)</t>
    <rPh sb="1" eb="3">
      <t>ダンタイ</t>
    </rPh>
    <rPh sb="5" eb="7">
      <t>キサイ</t>
    </rPh>
    <rPh sb="7" eb="9">
      <t>カクニン</t>
    </rPh>
    <rPh sb="11" eb="13">
      <t>ミギウエ</t>
    </rPh>
    <rPh sb="14" eb="16">
      <t>シュガ</t>
    </rPh>
    <phoneticPr fontId="2"/>
  </si>
  <si>
    <t>【４月２５日　締切】</t>
    <rPh sb="7" eb="9">
      <t>シメキリ</t>
    </rPh>
    <phoneticPr fontId="2"/>
  </si>
  <si>
    <t>①参加申込書（コピー）</t>
    <phoneticPr fontId="2"/>
  </si>
  <si>
    <t>③合唱団集合写真（各合唱団は封筒またはクリアファイルに入れてください）</t>
    <rPh sb="1" eb="3">
      <t>ガッショウ</t>
    </rPh>
    <rPh sb="3" eb="4">
      <t>ダン</t>
    </rPh>
    <rPh sb="9" eb="10">
      <t>カク</t>
    </rPh>
    <rPh sb="10" eb="12">
      <t>ガッショウ</t>
    </rPh>
    <rPh sb="12" eb="13">
      <t>ダン</t>
    </rPh>
    <rPh sb="14" eb="16">
      <t>フウトウ</t>
    </rPh>
    <rPh sb="27" eb="28">
      <t>イ</t>
    </rPh>
    <phoneticPr fontId="2"/>
  </si>
  <si>
    <t>④ステージ準備表</t>
    <phoneticPr fontId="2"/>
  </si>
  <si>
    <t>①団体参加費(参加申込金)　　１団体    ５,０００円（著作権を含む）</t>
    <rPh sb="7" eb="9">
      <t>サンカ</t>
    </rPh>
    <rPh sb="9" eb="11">
      <t>モウシコミ</t>
    </rPh>
    <rPh sb="11" eb="12">
      <t>キン</t>
    </rPh>
    <phoneticPr fontId="2"/>
  </si>
  <si>
    <r>
      <t>※</t>
    </r>
    <r>
      <rPr>
        <u/>
        <sz val="10.5"/>
        <rFont val="ＭＳ Ｐゴシック"/>
        <family val="3"/>
        <charset val="128"/>
      </rPr>
      <t>支払い（払込）前</t>
    </r>
    <r>
      <rPr>
        <sz val="10.5"/>
        <rFont val="ＭＳ Ｐゴシック"/>
        <family val="3"/>
        <charset val="128"/>
      </rPr>
      <t>の人数変更は、</t>
    </r>
    <r>
      <rPr>
        <u/>
        <sz val="10.5"/>
        <rFont val="ＭＳ Ｐゴシック"/>
        <family val="3"/>
        <charset val="128"/>
      </rPr>
      <t>払込む時点</t>
    </r>
    <r>
      <rPr>
        <sz val="10.5"/>
        <rFont val="ＭＳ Ｐゴシック"/>
        <family val="3"/>
        <charset val="128"/>
      </rPr>
      <t>の確定した人数とします。</t>
    </r>
    <rPh sb="1" eb="3">
      <t>シハライ</t>
    </rPh>
    <rPh sb="5" eb="7">
      <t>ハライコミ</t>
    </rPh>
    <rPh sb="8" eb="9">
      <t>マエ</t>
    </rPh>
    <rPh sb="10" eb="12">
      <t>ニンズウ</t>
    </rPh>
    <rPh sb="12" eb="14">
      <t>ヘンコウ</t>
    </rPh>
    <rPh sb="16" eb="18">
      <t>ハライコ</t>
    </rPh>
    <rPh sb="19" eb="21">
      <t>ジテン</t>
    </rPh>
    <rPh sb="22" eb="24">
      <t>カクテイ</t>
    </rPh>
    <rPh sb="26" eb="28">
      <t>ニンズウ</t>
    </rPh>
    <phoneticPr fontId="2"/>
  </si>
  <si>
    <r>
      <t>※</t>
    </r>
    <r>
      <rPr>
        <u/>
        <sz val="10.5"/>
        <rFont val="ＭＳ Ｐゴシック"/>
        <family val="3"/>
        <charset val="128"/>
      </rPr>
      <t>支払い（払込）後</t>
    </r>
    <r>
      <rPr>
        <sz val="10.5"/>
        <rFont val="ＭＳ Ｐゴシック"/>
        <family val="3"/>
        <charset val="128"/>
      </rPr>
      <t>の増加は、当日の団体受付で対応します。</t>
    </r>
    <r>
      <rPr>
        <u/>
        <sz val="10.5"/>
        <rFont val="ＭＳ Ｐゴシック"/>
        <family val="3"/>
        <charset val="128"/>
      </rPr>
      <t>減少の場合は、払い戻しいたしません。</t>
    </r>
    <rPh sb="1" eb="3">
      <t>シハライ</t>
    </rPh>
    <rPh sb="5" eb="7">
      <t>ハライコミ</t>
    </rPh>
    <rPh sb="8" eb="9">
      <t>アト</t>
    </rPh>
    <rPh sb="10" eb="12">
      <t>ゾウカ</t>
    </rPh>
    <rPh sb="14" eb="16">
      <t>トウジツ</t>
    </rPh>
    <rPh sb="17" eb="19">
      <t>ダンタイ</t>
    </rPh>
    <rPh sb="19" eb="21">
      <t>ウケツケ</t>
    </rPh>
    <rPh sb="22" eb="24">
      <t>タイオウ</t>
    </rPh>
    <rPh sb="28" eb="30">
      <t>ゲンショウ</t>
    </rPh>
    <rPh sb="31" eb="33">
      <t>バアイ</t>
    </rPh>
    <rPh sb="35" eb="36">
      <t>ハラ</t>
    </rPh>
    <rPh sb="37" eb="38">
      <t>モド</t>
    </rPh>
    <phoneticPr fontId="2"/>
  </si>
  <si>
    <r>
      <t>※</t>
    </r>
    <r>
      <rPr>
        <u/>
        <sz val="10.5"/>
        <rFont val="ＭＳ Ｐゴシック"/>
        <family val="3"/>
        <charset val="128"/>
      </rPr>
      <t>払い込まれた費用については</t>
    </r>
    <r>
      <rPr>
        <sz val="10.5"/>
        <rFont val="ＭＳ Ｐゴシック"/>
        <family val="3"/>
        <charset val="128"/>
      </rPr>
      <t>、</t>
    </r>
    <r>
      <rPr>
        <u/>
        <sz val="10.5"/>
        <rFont val="ＭＳ Ｐゴシック"/>
        <family val="3"/>
        <charset val="128"/>
      </rPr>
      <t>お返しできません。</t>
    </r>
    <rPh sb="1" eb="2">
      <t>ハラ</t>
    </rPh>
    <rPh sb="7" eb="9">
      <t>ヒヨウ</t>
    </rPh>
    <rPh sb="16" eb="17">
      <t>カエ</t>
    </rPh>
    <phoneticPr fontId="2"/>
  </si>
  <si>
    <t>※演奏曲の楽譜を全て、コピーする必要はありません</t>
    <rPh sb="1" eb="4">
      <t>エンソウキョク</t>
    </rPh>
    <rPh sb="5" eb="7">
      <t>ガクフ</t>
    </rPh>
    <rPh sb="8" eb="9">
      <t>スベ</t>
    </rPh>
    <rPh sb="16" eb="18">
      <t>ヒツヨウ</t>
    </rPh>
    <phoneticPr fontId="1"/>
  </si>
  <si>
    <t>③団体集合写真（データ可）</t>
    <rPh sb="1" eb="3">
      <t>ダンタイ</t>
    </rPh>
    <phoneticPr fontId="2"/>
  </si>
  <si>
    <t>jca-k_chorus@ever.ocn.ne.jp</t>
    <phoneticPr fontId="2"/>
  </si>
  <si>
    <t>４．参加費用、支払方法、納入期限について</t>
    <rPh sb="4" eb="6">
      <t>ヒヨウ</t>
    </rPh>
    <rPh sb="9" eb="11">
      <t>ホウホウ</t>
    </rPh>
    <rPh sb="12" eb="14">
      <t>ノウニュウ</t>
    </rPh>
    <rPh sb="14" eb="16">
      <t>キゲン</t>
    </rPh>
    <phoneticPr fontId="2"/>
  </si>
  <si>
    <t>６．講評について</t>
    <phoneticPr fontId="2"/>
  </si>
  <si>
    <t>７．閉会式・表彰式について</t>
    <rPh sb="2" eb="4">
      <t>ヘイカイ</t>
    </rPh>
    <rPh sb="4" eb="5">
      <t>シキ</t>
    </rPh>
    <rPh sb="6" eb="9">
      <t>ヒョウショウシキ</t>
    </rPh>
    <phoneticPr fontId="2"/>
  </si>
  <si>
    <t>＜はじめに＞</t>
    <phoneticPr fontId="2"/>
  </si>
  <si>
    <t>【九州支部へ添付】</t>
    <rPh sb="1" eb="3">
      <t>キュウシュウ</t>
    </rPh>
    <rPh sb="3" eb="5">
      <t>シブ</t>
    </rPh>
    <rPh sb="6" eb="8">
      <t>テンプ</t>
    </rPh>
    <phoneticPr fontId="2"/>
  </si>
  <si>
    <t>⑤報告書B（コピー）</t>
    <phoneticPr fontId="2"/>
  </si>
  <si>
    <t>□送信先：</t>
    <phoneticPr fontId="2"/>
  </si>
  <si>
    <t>■送信先：</t>
    <phoneticPr fontId="2"/>
  </si>
  <si>
    <t>　申込書提出について、諸事情により紙媒体の「申込書等」を希望する団体用に、❾❿を準備しています。</t>
    <rPh sb="1" eb="4">
      <t>モウシコミショ</t>
    </rPh>
    <rPh sb="4" eb="6">
      <t>テイシュツ</t>
    </rPh>
    <rPh sb="11" eb="14">
      <t>ショジジョウ</t>
    </rPh>
    <phoneticPr fontId="2"/>
  </si>
  <si>
    <t>④申込書シートA・B（Excelシート）</t>
    <phoneticPr fontId="2"/>
  </si>
  <si>
    <t>に変更し、Web申込書になりました。各県連の申込締切日が異なるため九州支部のHP上では取得することができません。</t>
    <rPh sb="8" eb="11">
      <t>モウシコミショ</t>
    </rPh>
    <rPh sb="18" eb="21">
      <t>カクケンレン</t>
    </rPh>
    <rPh sb="22" eb="24">
      <t>モウシコミ</t>
    </rPh>
    <rPh sb="24" eb="26">
      <t>シメキリ</t>
    </rPh>
    <rPh sb="26" eb="27">
      <t>ヒ</t>
    </rPh>
    <rPh sb="28" eb="29">
      <t>コト</t>
    </rPh>
    <rPh sb="33" eb="35">
      <t>キュウシュウ</t>
    </rPh>
    <rPh sb="35" eb="37">
      <t>シブ</t>
    </rPh>
    <rPh sb="40" eb="41">
      <t>ウエ</t>
    </rPh>
    <phoneticPr fontId="2"/>
  </si>
  <si>
    <t>４．出演順について</t>
    <phoneticPr fontId="2"/>
  </si>
  <si>
    <t>①申込書シート(E-mailで添付)</t>
    <rPh sb="15" eb="17">
      <t>テンプ</t>
    </rPh>
    <phoneticPr fontId="2"/>
  </si>
  <si>
    <t>◆①申込シートを送信する場合は、必ずファイルに県名・団体名を入力してください。</t>
    <rPh sb="2" eb="3">
      <t>モウ</t>
    </rPh>
    <rPh sb="3" eb="4">
      <t>コ</t>
    </rPh>
    <rPh sb="8" eb="10">
      <t>ソウシン</t>
    </rPh>
    <rPh sb="12" eb="14">
      <t>バアイ</t>
    </rPh>
    <rPh sb="23" eb="25">
      <t>ケンメイ</t>
    </rPh>
    <rPh sb="26" eb="28">
      <t>ダンタイ</t>
    </rPh>
    <rPh sb="28" eb="29">
      <t>メイ</t>
    </rPh>
    <rPh sb="30" eb="32">
      <t>ニュウリョク</t>
    </rPh>
    <phoneticPr fontId="2"/>
  </si>
  <si>
    <t>※指揮者、伴奏者が複数の団体に出演される場合も、各団体にて個人参加費をご負担ください。</t>
    <phoneticPr fontId="2"/>
  </si>
  <si>
    <t>＜開催県連用＞</t>
    <rPh sb="1" eb="3">
      <t>カイサイ</t>
    </rPh>
    <rPh sb="3" eb="5">
      <t>ケンレン</t>
    </rPh>
    <rPh sb="5" eb="6">
      <t>ヨウ</t>
    </rPh>
    <phoneticPr fontId="2"/>
  </si>
  <si>
    <t>※申込締切日は県連で設定してください。</t>
    <rPh sb="1" eb="3">
      <t>モウシコミ</t>
    </rPh>
    <rPh sb="3" eb="5">
      <t>シメキリ</t>
    </rPh>
    <rPh sb="5" eb="6">
      <t>ニチ</t>
    </rPh>
    <rPh sb="7" eb="9">
      <t>ケンレン</t>
    </rPh>
    <rPh sb="10" eb="12">
      <t>セッテイ</t>
    </rPh>
    <phoneticPr fontId="2"/>
  </si>
  <si>
    <t>例）　８～１０名➡２枚　１５名➡３枚　２０名➡４枚・・・</t>
    <rPh sb="0" eb="1">
      <t>レイ</t>
    </rPh>
    <phoneticPr fontId="2"/>
  </si>
  <si>
    <t>合唱連盟</t>
    <rPh sb="0" eb="4">
      <t>ガッショウレンメイ</t>
    </rPh>
    <phoneticPr fontId="2"/>
  </si>
  <si>
    <t xml:space="preserve"> E-mail ：</t>
    <phoneticPr fontId="2"/>
  </si>
  <si>
    <t>日付</t>
    <rPh sb="0" eb="2">
      <t>ヒヅケ</t>
    </rPh>
    <phoneticPr fontId="2"/>
  </si>
  <si>
    <t>TEL：</t>
    <phoneticPr fontId="2"/>
  </si>
  <si>
    <t>＠</t>
    <phoneticPr fontId="2"/>
  </si>
  <si>
    <t xml:space="preserve"> E-mail ：jcaqevent@gmail.com</t>
    <phoneticPr fontId="2"/>
  </si>
  <si>
    <t>1</t>
    <phoneticPr fontId="2"/>
  </si>
  <si>
    <t>2</t>
    <phoneticPr fontId="2"/>
  </si>
  <si>
    <t>福岡県</t>
    <rPh sb="0" eb="2">
      <t>フクオカ</t>
    </rPh>
    <rPh sb="2" eb="3">
      <t>ケン</t>
    </rPh>
    <phoneticPr fontId="2"/>
  </si>
  <si>
    <t>佐賀県</t>
    <rPh sb="0" eb="2">
      <t>サガ</t>
    </rPh>
    <rPh sb="2" eb="3">
      <t>ケン</t>
    </rPh>
    <phoneticPr fontId="2"/>
  </si>
  <si>
    <t>092-441-4094</t>
    <phoneticPr fontId="2"/>
  </si>
  <si>
    <t>県連名</t>
    <rPh sb="0" eb="2">
      <t>ケンレン</t>
    </rPh>
    <rPh sb="2" eb="3">
      <t>メイ</t>
    </rPh>
    <phoneticPr fontId="2"/>
  </si>
  <si>
    <t>受信先アドレス</t>
    <rPh sb="0" eb="3">
      <t>ジュシンサキ</t>
    </rPh>
    <phoneticPr fontId="2"/>
  </si>
  <si>
    <t>発信日</t>
    <rPh sb="0" eb="3">
      <t>ハッシンニチ</t>
    </rPh>
    <phoneticPr fontId="2"/>
  </si>
  <si>
    <t>長崎県</t>
    <rPh sb="0" eb="2">
      <t>ナガサキ</t>
    </rPh>
    <rPh sb="2" eb="3">
      <t>ケン</t>
    </rPh>
    <phoneticPr fontId="2"/>
  </si>
  <si>
    <t>熊本県</t>
    <rPh sb="0" eb="2">
      <t>クマモト</t>
    </rPh>
    <rPh sb="2" eb="3">
      <t>ケン</t>
    </rPh>
    <phoneticPr fontId="2"/>
  </si>
  <si>
    <t>大分県</t>
    <rPh sb="0" eb="2">
      <t>オオイタ</t>
    </rPh>
    <rPh sb="2" eb="3">
      <t>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</si>
  <si>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</si>
  <si>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</si>
  <si>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2">
      <t>オキナワ</t>
    </rPh>
    <rPh sb="2" eb="3">
      <t>ケン</t>
    </rPh>
    <phoneticPr fontId="2"/>
  </si>
  <si>
    <t>jcafevent</t>
    <phoneticPr fontId="2"/>
  </si>
  <si>
    <t>gmail.com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</si>
  <si>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</si>
  <si>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</si>
  <si>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</si>
  <si>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</si>
  <si>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</si>
  <si>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</si>
  <si>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yahoo.co.jp</t>
    <phoneticPr fontId="2"/>
  </si>
  <si>
    <t>sagakenngasshourennmei</t>
    <phoneticPr fontId="2"/>
  </si>
  <si>
    <t>（１）広告規格（Ａ４版）</t>
    <phoneticPr fontId="2"/>
  </si>
  <si>
    <t>県番</t>
    <rPh sb="0" eb="1">
      <t>ケン</t>
    </rPh>
    <rPh sb="1" eb="2">
      <t>バン</t>
    </rPh>
    <phoneticPr fontId="2"/>
  </si>
  <si>
    <t>kumamoto.kenren</t>
    <phoneticPr fontId="2"/>
  </si>
  <si>
    <t>kajiwara-atsumi</t>
    <phoneticPr fontId="2"/>
  </si>
  <si>
    <t>oen.ed.jp</t>
    <phoneticPr fontId="2"/>
  </si>
  <si>
    <t>n_gasshou_jimu</t>
    <phoneticPr fontId="2"/>
  </si>
  <si>
    <t>TEL/FAX ：092-441-4094</t>
    <phoneticPr fontId="2"/>
  </si>
  <si>
    <r>
      <t>確定した出演順</t>
    </r>
    <r>
      <rPr>
        <b/>
        <u/>
        <sz val="10.5"/>
        <rFont val="ＭＳ Ｐ明朝"/>
        <family val="1"/>
        <charset val="128"/>
      </rPr>
      <t>(進行表ではありません）</t>
    </r>
    <r>
      <rPr>
        <u/>
        <sz val="10.5"/>
        <rFont val="ＭＳ Ｐ明朝"/>
        <family val="1"/>
        <charset val="128"/>
      </rPr>
      <t>は、HP上と県連事務局にお知らせします。(5月中旬ごろを予定)</t>
    </r>
    <rPh sb="0" eb="2">
      <t>カクテイ</t>
    </rPh>
    <rPh sb="4" eb="7">
      <t>シュツエンジュン</t>
    </rPh>
    <rPh sb="8" eb="11">
      <t>シンコウヒョウ</t>
    </rPh>
    <rPh sb="23" eb="24">
      <t>ウエ</t>
    </rPh>
    <rPh sb="25" eb="27">
      <t>ケンレン</t>
    </rPh>
    <rPh sb="27" eb="30">
      <t>ジムキョク</t>
    </rPh>
    <rPh sb="32" eb="33">
      <t>シ</t>
    </rPh>
    <rPh sb="41" eb="42">
      <t>ガツ</t>
    </rPh>
    <rPh sb="42" eb="44">
      <t>チュウジュン</t>
    </rPh>
    <rPh sb="47" eb="49">
      <t>ヨテイ</t>
    </rPh>
    <phoneticPr fontId="2"/>
  </si>
  <si>
    <t>１１．プログラムの広告掲載について</t>
    <rPh sb="9" eb="11">
      <t>コウコク</t>
    </rPh>
    <rPh sb="11" eb="12">
      <t>ケイ</t>
    </rPh>
    <rPh sb="12" eb="13">
      <t>ミツル</t>
    </rPh>
    <phoneticPr fontId="2"/>
  </si>
  <si>
    <t>出演順(進行表ではありません)は、九州支部HP上で確認することができます。（5月中旬ごろを予定）</t>
    <rPh sb="4" eb="6">
      <t>シンコウ</t>
    </rPh>
    <rPh sb="6" eb="7">
      <t>ヒョウ</t>
    </rPh>
    <rPh sb="39" eb="40">
      <t>ガツ</t>
    </rPh>
    <rPh sb="40" eb="42">
      <t>チュウジュン</t>
    </rPh>
    <rPh sb="45" eb="47">
      <t>ヨテイ</t>
    </rPh>
    <phoneticPr fontId="2"/>
  </si>
  <si>
    <t>※取りまとめた書類は、書類別に送付してください。</t>
  </si>
  <si>
    <t>③団体集合写真（データ可）</t>
    <rPh sb="1" eb="3">
      <t>ダンタイ</t>
    </rPh>
    <rPh sb="11" eb="12">
      <t>カ</t>
    </rPh>
    <phoneticPr fontId="2"/>
  </si>
  <si>
    <t>・実写版は、封筒またはクリアファイルに入れてください。</t>
    <rPh sb="1" eb="4">
      <t>ジッシャバン</t>
    </rPh>
    <rPh sb="6" eb="8">
      <t>フウトウ</t>
    </rPh>
    <rPh sb="19" eb="20">
      <t>イ</t>
    </rPh>
    <phoneticPr fontId="2"/>
  </si>
  <si>
    <t>事務局電話番号</t>
    <rPh sb="0" eb="3">
      <t>ジムキョク</t>
    </rPh>
    <rPh sb="3" eb="5">
      <t>デンワ</t>
    </rPh>
    <rPh sb="5" eb="7">
      <t>バンゴウ</t>
    </rPh>
    <phoneticPr fontId="2"/>
  </si>
  <si>
    <t>※Eメールで受信する場合は、ファイル名（所属県名・団体名）を確認してください。</t>
    <rPh sb="6" eb="8">
      <t>ジュシン</t>
    </rPh>
    <rPh sb="10" eb="12">
      <t>バアイ</t>
    </rPh>
    <rPh sb="30" eb="32">
      <t>カクニン</t>
    </rPh>
    <phoneticPr fontId="2"/>
  </si>
  <si>
    <t>＜申込書をペーパーで受理する場合＞</t>
    <rPh sb="1" eb="4">
      <t>モウシコミショ</t>
    </rPh>
    <rPh sb="10" eb="12">
      <t>ジュリ</t>
    </rPh>
    <rPh sb="14" eb="16">
      <t>バアイ</t>
    </rPh>
    <phoneticPr fontId="2"/>
  </si>
  <si>
    <t>＜各県連用＞</t>
    <rPh sb="1" eb="2">
      <t>カク</t>
    </rPh>
    <rPh sb="2" eb="4">
      <t>ケンレン</t>
    </rPh>
    <rPh sb="4" eb="5">
      <t>ヨウ</t>
    </rPh>
    <phoneticPr fontId="2"/>
  </si>
  <si>
    <t>次の頁(出場団体各位)に反映されます</t>
    <rPh sb="0" eb="1">
      <t>ツギ</t>
    </rPh>
    <rPh sb="2" eb="3">
      <t>ページ</t>
    </rPh>
    <rPh sb="4" eb="6">
      <t>シュツジョウ</t>
    </rPh>
    <rPh sb="6" eb="8">
      <t>ダンタイ</t>
    </rPh>
    <rPh sb="8" eb="10">
      <t>カクイ</t>
    </rPh>
    <rPh sb="12" eb="14">
      <t>ハンエイ</t>
    </rPh>
    <phoneticPr fontId="2"/>
  </si>
  <si>
    <t>090-2963-0773</t>
  </si>
  <si>
    <t>okichor</t>
    <phoneticPr fontId="2"/>
  </si>
  <si>
    <t>yahoo.co.jp</t>
  </si>
  <si>
    <t>musicdokan</t>
    <phoneticPr fontId="2"/>
  </si>
  <si>
    <t>080-1770-4187</t>
    <phoneticPr fontId="2"/>
  </si>
  <si>
    <t>090-4351-6141</t>
    <phoneticPr fontId="2"/>
  </si>
  <si>
    <t>090-2587-5268</t>
    <phoneticPr fontId="2"/>
  </si>
  <si>
    <t>参加団体　各位</t>
    <rPh sb="0" eb="2">
      <t>サンカ</t>
    </rPh>
    <rPh sb="2" eb="4">
      <t>ダンタイ</t>
    </rPh>
    <phoneticPr fontId="2"/>
  </si>
  <si>
    <r>
      <t>（但し食品関係</t>
    </r>
    <r>
      <rPr>
        <b/>
        <sz val="10.5"/>
        <rFont val="ＭＳ Ｐ明朝"/>
        <family val="1"/>
        <charset val="128"/>
      </rPr>
      <t>の広告</t>
    </r>
    <r>
      <rPr>
        <sz val="10.5"/>
        <rFont val="ＭＳ Ｐ明朝"/>
        <family val="1"/>
        <charset val="128"/>
      </rPr>
      <t>は禁止です）</t>
    </r>
    <rPh sb="1" eb="2">
      <t>タダ</t>
    </rPh>
    <rPh sb="3" eb="5">
      <t>ショクヒン</t>
    </rPh>
    <rPh sb="5" eb="7">
      <t>カンケイ</t>
    </rPh>
    <rPh sb="8" eb="10">
      <t>コウコク</t>
    </rPh>
    <rPh sb="11" eb="13">
      <t>キンシ</t>
    </rPh>
    <phoneticPr fontId="2"/>
  </si>
  <si>
    <r>
      <t>※払い込まれた費用については、</t>
    </r>
    <r>
      <rPr>
        <b/>
        <u/>
        <sz val="11"/>
        <rFont val="ＭＳ Ｐゴシック"/>
        <family val="3"/>
        <charset val="128"/>
      </rPr>
      <t>お返しできませんのでご了承ください。</t>
    </r>
    <rPh sb="1" eb="2">
      <t>ハラ</t>
    </rPh>
    <rPh sb="7" eb="9">
      <t>ヒヨウ</t>
    </rPh>
    <phoneticPr fontId="2"/>
  </si>
  <si>
    <t>※計算間違い・勘違いがないように、払い込む前は再確認をしてしください。</t>
    <rPh sb="23" eb="26">
      <t>サイカクニン</t>
    </rPh>
    <phoneticPr fontId="2"/>
  </si>
  <si>
    <t>・未就学児は、保護者同伴に限り入場ができますが演奏の妨げになる場合は、退場していただく場合があります。</t>
    <rPh sb="1" eb="5">
      <t>ミシュウガクジ</t>
    </rPh>
    <rPh sb="7" eb="10">
      <t>ホゴシャ</t>
    </rPh>
    <rPh sb="10" eb="12">
      <t>ドウハン</t>
    </rPh>
    <rPh sb="13" eb="14">
      <t>カギ</t>
    </rPh>
    <rPh sb="15" eb="16">
      <t>ニュウ</t>
    </rPh>
    <rPh sb="16" eb="17">
      <t>バ</t>
    </rPh>
    <rPh sb="23" eb="25">
      <t>エンソウ</t>
    </rPh>
    <rPh sb="26" eb="27">
      <t>サマタ</t>
    </rPh>
    <rPh sb="31" eb="33">
      <t>バアイ</t>
    </rPh>
    <rPh sb="35" eb="37">
      <t>タイジョウ</t>
    </rPh>
    <rPh sb="43" eb="45">
      <t>バアイ</t>
    </rPh>
    <phoneticPr fontId="2"/>
  </si>
  <si>
    <t>・会場に母子室が設置されている場合は、可能な限り母子室の利用をお願いします。</t>
    <rPh sb="24" eb="26">
      <t>ボシ</t>
    </rPh>
    <rPh sb="26" eb="27">
      <t>シツ</t>
    </rPh>
    <phoneticPr fontId="2"/>
  </si>
  <si>
    <r>
      <t>第１日目、第２日目とも現時点では、</t>
    </r>
    <r>
      <rPr>
        <sz val="11"/>
        <rFont val="ＭＳ Ｐ明朝"/>
        <family val="1"/>
        <charset val="128"/>
      </rPr>
      <t>閉会式・表彰式を</t>
    </r>
    <r>
      <rPr>
        <b/>
        <sz val="11"/>
        <rFont val="ＭＳ Ｐ明朝"/>
        <family val="1"/>
        <charset val="128"/>
      </rPr>
      <t>行う</t>
    </r>
    <r>
      <rPr>
        <sz val="11"/>
        <rFont val="ＭＳ Ｐ明朝"/>
        <family val="1"/>
        <charset val="128"/>
      </rPr>
      <t>予定です。詳細は、出演要項にてご案内します。</t>
    </r>
    <rPh sb="11" eb="14">
      <t>ゲンジテン</t>
    </rPh>
    <rPh sb="21" eb="23">
      <t>ヒョウショウ</t>
    </rPh>
    <rPh sb="23" eb="24">
      <t>シキ</t>
    </rPh>
    <rPh sb="25" eb="26">
      <t>オコナ</t>
    </rPh>
    <rPh sb="27" eb="29">
      <t>ヨテイ</t>
    </rPh>
    <rPh sb="32" eb="34">
      <t>ショウサイ</t>
    </rPh>
    <rPh sb="36" eb="40">
      <t>シュツエンヨウコウ</t>
    </rPh>
    <rPh sb="43" eb="45">
      <t>アンナイ</t>
    </rPh>
    <phoneticPr fontId="2"/>
  </si>
  <si>
    <t>・「1.2.3」申込A・B・印刷用＜参加申込書＞</t>
    <rPh sb="8" eb="10">
      <t>モウシコミ</t>
    </rPh>
    <rPh sb="14" eb="17">
      <t>インサツヨウ</t>
    </rPh>
    <phoneticPr fontId="2"/>
  </si>
  <si>
    <t>・「6」報告data＜報告書＞</t>
    <rPh sb="4" eb="6">
      <t>ホウコク</t>
    </rPh>
    <rPh sb="11" eb="13">
      <t>ホウコク</t>
    </rPh>
    <rPh sb="13" eb="14">
      <t>ショ</t>
    </rPh>
    <phoneticPr fontId="2"/>
  </si>
  <si>
    <t>・「4」Pdata＜プログラム作成用＞</t>
    <rPh sb="15" eb="18">
      <t>サクセイヨウ</t>
    </rPh>
    <phoneticPr fontId="2"/>
  </si>
  <si>
    <t>・「5」団体原稿＜影アナ原稿＞</t>
    <rPh sb="9" eb="10">
      <t>カゲ</t>
    </rPh>
    <rPh sb="12" eb="14">
      <t>ゲンコウ</t>
    </rPh>
    <phoneticPr fontId="2"/>
  </si>
  <si>
    <t>※自県連の番号を入力してください   ➡</t>
    <rPh sb="1" eb="2">
      <t>ジ</t>
    </rPh>
    <rPh sb="2" eb="4">
      <t>ケンレン</t>
    </rPh>
    <rPh sb="5" eb="7">
      <t>バンゴウ</t>
    </rPh>
    <rPh sb="8" eb="10">
      <t>ニュウリョク</t>
    </rPh>
    <phoneticPr fontId="2"/>
  </si>
  <si>
    <t>⑦報告書A（速報）</t>
    <rPh sb="6" eb="8">
      <t>ソクホウ</t>
    </rPh>
    <phoneticPr fontId="2"/>
  </si>
  <si>
    <t>⑧報告書B・C(団体名）</t>
    <rPh sb="8" eb="11">
      <t>ダンタイメイ</t>
    </rPh>
    <phoneticPr fontId="2"/>
  </si>
  <si>
    <t>④各団体申込シート(添付)</t>
    <rPh sb="1" eb="4">
      <t>カクダンタイ</t>
    </rPh>
    <rPh sb="10" eb="12">
      <t>テンプ</t>
    </rPh>
    <phoneticPr fontId="2"/>
  </si>
  <si>
    <t>※申込シート④は、ファイル名：県名・団体名を確認し送信してください。</t>
    <rPh sb="15" eb="17">
      <t>ケンメイ</t>
    </rPh>
    <rPh sb="22" eb="24">
      <t>カクニン</t>
    </rPh>
    <phoneticPr fontId="2"/>
  </si>
  <si>
    <t>※自県連の発信日・電話番号・申込受信先アドレスを入力してください。</t>
    <rPh sb="1" eb="4">
      <t>ジケンレン</t>
    </rPh>
    <rPh sb="5" eb="7">
      <t>ハッシン</t>
    </rPh>
    <rPh sb="7" eb="8">
      <t>ニチ</t>
    </rPh>
    <rPh sb="9" eb="11">
      <t>デンワ</t>
    </rPh>
    <rPh sb="11" eb="13">
      <t>バンゴウ</t>
    </rPh>
    <rPh sb="14" eb="16">
      <t>モウシコミ</t>
    </rPh>
    <rPh sb="16" eb="18">
      <t>ジュシン</t>
    </rPh>
    <rPh sb="18" eb="19">
      <t>サキ</t>
    </rPh>
    <rPh sb="24" eb="26">
      <t>ニュウリョク</t>
    </rPh>
    <phoneticPr fontId="2"/>
  </si>
  <si>
    <t>５．参加料について</t>
    <rPh sb="2" eb="4">
      <t>サンカ</t>
    </rPh>
    <rPh sb="4" eb="5">
      <t>リョウ</t>
    </rPh>
    <phoneticPr fontId="2"/>
  </si>
  <si>
    <t>６．入場券販売について</t>
    <phoneticPr fontId="2"/>
  </si>
  <si>
    <t>７．講評送付について</t>
    <rPh sb="2" eb="4">
      <t>コウヒョウ</t>
    </rPh>
    <rPh sb="4" eb="6">
      <t>ソウフ</t>
    </rPh>
    <phoneticPr fontId="2"/>
  </si>
  <si>
    <t>１０．プログラムの広告掲載について</t>
    <rPh sb="9" eb="11">
      <t>コウコク</t>
    </rPh>
    <rPh sb="11" eb="12">
      <t>ケイ</t>
    </rPh>
    <rPh sb="12" eb="13">
      <t>ミツル</t>
    </rPh>
    <phoneticPr fontId="2"/>
  </si>
  <si>
    <t>９．閉会式・表彰式について</t>
    <phoneticPr fontId="2"/>
  </si>
  <si>
    <t>８．大会における、交通手段、宿泊、練習会場の手配について</t>
    <rPh sb="2" eb="4">
      <t>タイカイ</t>
    </rPh>
    <rPh sb="9" eb="11">
      <t>コウツウ</t>
    </rPh>
    <rPh sb="11" eb="13">
      <t>シュダン</t>
    </rPh>
    <rPh sb="14" eb="16">
      <t>シュクハク</t>
    </rPh>
    <rPh sb="17" eb="19">
      <t>レンシュウ</t>
    </rPh>
    <rPh sb="19" eb="21">
      <t>カイジョウ</t>
    </rPh>
    <rPh sb="22" eb="24">
      <t>テハイ</t>
    </rPh>
    <phoneticPr fontId="2"/>
  </si>
  <si>
    <t>提出書類を揃えて所属する合唱連盟へご提出ください。また、申込書提出について諸事情により紙媒体を希望する</t>
    <rPh sb="0" eb="2">
      <t>テイシュツ</t>
    </rPh>
    <rPh sb="2" eb="4">
      <t>ショルイ</t>
    </rPh>
    <rPh sb="5" eb="6">
      <t>ソロ</t>
    </rPh>
    <rPh sb="8" eb="10">
      <t>ショゾク</t>
    </rPh>
    <rPh sb="28" eb="31">
      <t>モウシコミショ</t>
    </rPh>
    <rPh sb="31" eb="33">
      <t>テイシュツ</t>
    </rPh>
    <rPh sb="37" eb="40">
      <t>ショジジョウ</t>
    </rPh>
    <rPh sb="47" eb="49">
      <t>キボウ</t>
    </rPh>
    <phoneticPr fontId="2"/>
  </si>
  <si>
    <t>団体は、所属する各合唱連盟事務局へお申し出ください。</t>
    <rPh sb="0" eb="2">
      <t>ダンタイ</t>
    </rPh>
    <rPh sb="4" eb="6">
      <t>ショゾク</t>
    </rPh>
    <rPh sb="8" eb="9">
      <t>カク</t>
    </rPh>
    <rPh sb="9" eb="11">
      <t>ガッショウ</t>
    </rPh>
    <rPh sb="11" eb="13">
      <t>レンメイ</t>
    </rPh>
    <rPh sb="13" eb="16">
      <t>ジムキョク</t>
    </rPh>
    <rPh sb="18" eb="19">
      <t>モウ</t>
    </rPh>
    <rPh sb="20" eb="21">
      <t>デ</t>
    </rPh>
    <phoneticPr fontId="2"/>
  </si>
  <si>
    <t>に入れて提出してください。</t>
    <rPh sb="4" eb="6">
      <t>テイシュツ</t>
    </rPh>
    <phoneticPr fontId="2"/>
  </si>
  <si>
    <r>
      <t>・実写版を同封される団体は、団体受付時にてご返却しますので、団体名を明記のうえ</t>
    </r>
    <r>
      <rPr>
        <u/>
        <sz val="11"/>
        <rFont val="ＭＳ Ｐ明朝"/>
        <family val="1"/>
        <charset val="128"/>
      </rPr>
      <t>必ず封筒またはクリアファイル</t>
    </r>
    <rPh sb="1" eb="3">
      <t>ジッシャ</t>
    </rPh>
    <rPh sb="3" eb="4">
      <t>バン</t>
    </rPh>
    <rPh sb="5" eb="7">
      <t>ドウフウ</t>
    </rPh>
    <rPh sb="10" eb="12">
      <t>ダンタイ</t>
    </rPh>
    <rPh sb="14" eb="18">
      <t>ダンタイウケツケ</t>
    </rPh>
    <rPh sb="18" eb="19">
      <t>トキ</t>
    </rPh>
    <rPh sb="22" eb="24">
      <t>ヘンキャク</t>
    </rPh>
    <rPh sb="30" eb="33">
      <t>ダンタイメイ</t>
    </rPh>
    <rPh sb="34" eb="36">
      <t>メイキ</t>
    </rPh>
    <rPh sb="39" eb="40">
      <t>カナラ</t>
    </rPh>
    <rPh sb="41" eb="43">
      <t>フウトウ</t>
    </rPh>
    <phoneticPr fontId="2"/>
  </si>
  <si>
    <t>④ステージ準備表</t>
    <phoneticPr fontId="2"/>
  </si>
  <si>
    <t xml:space="preserve"> 所属する</t>
    <rPh sb="1" eb="3">
      <t>ショゾク</t>
    </rPh>
    <phoneticPr fontId="2"/>
  </si>
  <si>
    <t>080-1772-5032</t>
    <phoneticPr fontId="2"/>
  </si>
  <si>
    <t>090-9607-6010</t>
    <phoneticPr fontId="2"/>
  </si>
  <si>
    <t>070-2014-1314</t>
    <phoneticPr fontId="2"/>
  </si>
  <si>
    <t>kago.chor.a</t>
    <phoneticPr fontId="2"/>
  </si>
  <si>
    <t>②個人参加費  　１  人     ２,０００円（歌唱者・指揮者・伴奏者・譜めくり）</t>
    <rPh sb="25" eb="27">
      <t>カショウ</t>
    </rPh>
    <rPh sb="27" eb="28">
      <t>シャ</t>
    </rPh>
    <phoneticPr fontId="2"/>
  </si>
  <si>
    <t>②未就学児は、保護者同伴に限り入場ができますが演奏の妨げになる場合は、退場していただく場合があります。</t>
    <phoneticPr fontId="2"/>
  </si>
  <si>
    <t>　　</t>
    <phoneticPr fontId="2"/>
  </si>
  <si>
    <t>　また、会場内が混み合った場合、未就学児の座席を必要とする入場については、入場券(５００円）をお願いする</t>
    <rPh sb="4" eb="7">
      <t>カイジョウナイ</t>
    </rPh>
    <rPh sb="8" eb="9">
      <t>コ</t>
    </rPh>
    <rPh sb="10" eb="11">
      <t>ア</t>
    </rPh>
    <rPh sb="13" eb="15">
      <t>バアイ</t>
    </rPh>
    <rPh sb="16" eb="20">
      <t>ミシュウガクジ</t>
    </rPh>
    <rPh sb="24" eb="26">
      <t>ヒツヨウ</t>
    </rPh>
    <rPh sb="29" eb="31">
      <t>ニュウジョウ</t>
    </rPh>
    <rPh sb="48" eb="49">
      <t>ネガ</t>
    </rPh>
    <phoneticPr fontId="2"/>
  </si>
  <si>
    <t>　場合がありますのでご協力をお願いします。</t>
    <phoneticPr fontId="2"/>
  </si>
  <si>
    <r>
      <t>③会場に母子室が設置されている場合は、可能な限り</t>
    </r>
    <r>
      <rPr>
        <b/>
        <sz val="10.5"/>
        <rFont val="ＭＳ Ｐ明朝"/>
        <family val="1"/>
        <charset val="128"/>
      </rPr>
      <t>母子室の</t>
    </r>
    <r>
      <rPr>
        <sz val="10.5"/>
        <rFont val="ＭＳ Ｐ明朝"/>
        <family val="1"/>
        <charset val="128"/>
      </rPr>
      <t>利用をお願いします。</t>
    </r>
    <rPh sb="24" eb="26">
      <t>ボシ</t>
    </rPh>
    <rPh sb="26" eb="27">
      <t>シツ</t>
    </rPh>
    <phoneticPr fontId="2"/>
  </si>
  <si>
    <t>第４７回全日本おかあさんコーラス九州支部大会に関する連絡</t>
    <phoneticPr fontId="2"/>
  </si>
  <si>
    <t>２０２４年度第４７回全日本おかあさんコーラス九州支部大会に関する資料をお送りします。</t>
    <phoneticPr fontId="2"/>
  </si>
  <si>
    <r>
      <t>参加団体からの質問は、</t>
    </r>
    <r>
      <rPr>
        <u val="double"/>
        <sz val="10"/>
        <rFont val="ＭＳ Ｐ明朝"/>
        <family val="1"/>
        <charset val="128"/>
      </rPr>
      <t>わかる範囲で県連事務局長で対応をお願いします</t>
    </r>
    <r>
      <rPr>
        <sz val="10"/>
        <rFont val="ＭＳ Ｐ明朝"/>
        <family val="1"/>
        <charset val="128"/>
      </rPr>
      <t>。また、昨年度より「参加申込書」をペーパーレス</t>
    </r>
    <rPh sb="0" eb="2">
      <t>サンカ</t>
    </rPh>
    <rPh sb="2" eb="4">
      <t>ダンタイ</t>
    </rPh>
    <rPh sb="7" eb="9">
      <t>シツモン</t>
    </rPh>
    <rPh sb="14" eb="16">
      <t>ハンイ</t>
    </rPh>
    <rPh sb="17" eb="18">
      <t>ケン</t>
    </rPh>
    <rPh sb="18" eb="19">
      <t>レン</t>
    </rPh>
    <rPh sb="19" eb="22">
      <t>ジムキョク</t>
    </rPh>
    <rPh sb="22" eb="23">
      <t>チョウ</t>
    </rPh>
    <rPh sb="24" eb="26">
      <t>タイオウ</t>
    </rPh>
    <rPh sb="28" eb="29">
      <t>ネガ</t>
    </rPh>
    <rPh sb="37" eb="40">
      <t>サクネンド</t>
    </rPh>
    <rPh sb="43" eb="48">
      <t>サンカモウシコミショ</t>
    </rPh>
    <phoneticPr fontId="2"/>
  </si>
  <si>
    <t>⑥第47回九州支部大会　出演順一覧</t>
    <rPh sb="1" eb="2">
      <t>ダイ</t>
    </rPh>
    <rPh sb="5" eb="7">
      <t>キュウシュウ</t>
    </rPh>
    <rPh sb="7" eb="9">
      <t>シブ</t>
    </rPh>
    <rPh sb="9" eb="11">
      <t>タイカイ</t>
    </rPh>
    <phoneticPr fontId="2"/>
  </si>
  <si>
    <t>一般券　１,９００円　　　学生券（大学生・高校生）１,０００円　(小・中学生）　５００円</t>
    <rPh sb="0" eb="2">
      <t>イッパン</t>
    </rPh>
    <rPh sb="2" eb="3">
      <t>ケン</t>
    </rPh>
    <rPh sb="9" eb="10">
      <t>エン</t>
    </rPh>
    <rPh sb="13" eb="15">
      <t>ガクセイ</t>
    </rPh>
    <rPh sb="15" eb="16">
      <t>ケン</t>
    </rPh>
    <rPh sb="17" eb="19">
      <t>ダイガク</t>
    </rPh>
    <rPh sb="19" eb="20">
      <t>セイ</t>
    </rPh>
    <rPh sb="21" eb="24">
      <t>コウコウセイ</t>
    </rPh>
    <rPh sb="33" eb="34">
      <t>ショウ</t>
    </rPh>
    <rPh sb="35" eb="36">
      <t>チュウ</t>
    </rPh>
    <rPh sb="36" eb="38">
      <t>ガクセイ</t>
    </rPh>
    <phoneticPr fontId="7"/>
  </si>
  <si>
    <t>５月２５日（予定）</t>
    <rPh sb="1" eb="2">
      <t>ガツ</t>
    </rPh>
    <rPh sb="4" eb="5">
      <t>ニチ</t>
    </rPh>
    <rPh sb="6" eb="8">
      <t>ヨテイ</t>
    </rPh>
    <phoneticPr fontId="2"/>
  </si>
  <si>
    <t>第４７回全日本おかあさんコーラス九州支部大会</t>
    <phoneticPr fontId="2"/>
  </si>
  <si>
    <r>
      <t>　２０２４年度「</t>
    </r>
    <r>
      <rPr>
        <sz val="11"/>
        <rFont val="ＭＳ Ｐ明朝"/>
        <family val="1"/>
        <charset val="128"/>
      </rPr>
      <t>第４７回全日本おかあさんコーラス九州支部大会」に参加を希望される団体は、下記の要領にて、</t>
    </r>
    <rPh sb="12" eb="15">
      <t>ゼンニッポン</t>
    </rPh>
    <rPh sb="26" eb="28">
      <t>シブ</t>
    </rPh>
    <phoneticPr fontId="2"/>
  </si>
  <si>
    <t>個人参加費    １  人     ２,０００円</t>
    <phoneticPr fontId="2"/>
  </si>
  <si>
    <r>
      <t>・出場団体は</t>
    </r>
    <r>
      <rPr>
        <u/>
        <sz val="11"/>
        <rFont val="ＭＳ Ｐ明朝"/>
        <family val="1"/>
        <charset val="128"/>
      </rPr>
      <t>、</t>
    </r>
    <r>
      <rPr>
        <b/>
        <u/>
        <sz val="11"/>
        <rFont val="ＭＳ Ｐ明朝"/>
        <family val="1"/>
        <charset val="128"/>
      </rPr>
      <t>歌い手５人につき１枚</t>
    </r>
    <r>
      <rPr>
        <sz val="11"/>
        <rFont val="ＭＳ Ｐ明朝"/>
        <family val="1"/>
        <charset val="128"/>
      </rPr>
      <t>の入場券販売ノルマ（販売割り当て）があります。</t>
    </r>
    <phoneticPr fontId="2"/>
  </si>
  <si>
    <t>第47回全日本おかあさんコーラス九州支部大会出演順</t>
    <rPh sb="0" eb="1">
      <t>ダイ</t>
    </rPh>
    <rPh sb="3" eb="4">
      <t>カイ</t>
    </rPh>
    <rPh sb="4" eb="7">
      <t>ゼンニホン</t>
    </rPh>
    <rPh sb="16" eb="18">
      <t>キュウシュウ</t>
    </rPh>
    <rPh sb="18" eb="20">
      <t>シブ</t>
    </rPh>
    <rPh sb="20" eb="22">
      <t>タイカイ</t>
    </rPh>
    <rPh sb="22" eb="25">
      <t>シュツエンジュン</t>
    </rPh>
    <phoneticPr fontId="2"/>
  </si>
  <si>
    <t>２０２４年</t>
    <phoneticPr fontId="2"/>
  </si>
  <si>
    <t>〔1日目〕６月１５日(土)</t>
    <rPh sb="6" eb="7">
      <t>ガツ</t>
    </rPh>
    <rPh sb="9" eb="10">
      <t>ニチ</t>
    </rPh>
    <phoneticPr fontId="2"/>
  </si>
  <si>
    <t>〔2日目〕６月１６日（日）</t>
    <phoneticPr fontId="2"/>
  </si>
  <si>
    <t>（沖縄）</t>
    <rPh sb="1" eb="3">
      <t>オキナワ</t>
    </rPh>
    <phoneticPr fontId="2"/>
  </si>
  <si>
    <t>閉会式･表彰式後にお渡しします。諸事情で講評を受け取れない団体は、後日DM便にてお送りします。</t>
    <rPh sb="0" eb="3">
      <t>ヘイカイシキ</t>
    </rPh>
    <rPh sb="4" eb="7">
      <t>ヒョウショウシキ</t>
    </rPh>
    <rPh sb="7" eb="8">
      <t>ゴ</t>
    </rPh>
    <rPh sb="10" eb="11">
      <t>ワタ</t>
    </rPh>
    <rPh sb="33" eb="35">
      <t>ゴジツ</t>
    </rPh>
    <rPh sb="37" eb="38">
      <t>ビン</t>
    </rPh>
    <rPh sb="41" eb="42">
      <t>オク</t>
    </rPh>
    <phoneticPr fontId="2"/>
  </si>
  <si>
    <t>２０２４年６月６日（木）まで</t>
    <rPh sb="4" eb="5">
      <t>ネン</t>
    </rPh>
    <rPh sb="10" eb="11">
      <t>キ</t>
    </rPh>
    <phoneticPr fontId="2"/>
  </si>
  <si>
    <t>※２０２４年度第４７回大会に限り、連盟に未加盟の団体も参加することが可能です。</t>
    <rPh sb="5" eb="7">
      <t>ネンド</t>
    </rPh>
    <rPh sb="7" eb="8">
      <t>ダイ</t>
    </rPh>
    <rPh sb="10" eb="13">
      <t>カイタイカイ</t>
    </rPh>
    <rPh sb="14" eb="15">
      <t>カギ</t>
    </rPh>
    <rPh sb="17" eb="19">
      <t>レンメイ</t>
    </rPh>
    <rPh sb="20" eb="23">
      <t>ミカメイ</t>
    </rPh>
    <rPh sb="24" eb="26">
      <t>ダンタイ</t>
    </rPh>
    <rPh sb="27" eb="29">
      <t>サンカ</t>
    </rPh>
    <rPh sb="34" eb="36">
      <t>カノウ</t>
    </rPh>
    <phoneticPr fontId="2"/>
  </si>
  <si>
    <t>・ひな段は、3段組みます。</t>
    <phoneticPr fontId="2"/>
  </si>
  <si>
    <t>進行表、その他出演に関する要項は、5月下旬までに発送予定です。</t>
    <rPh sb="0" eb="3">
      <t>シンコウヒョウ</t>
    </rPh>
    <rPh sb="2" eb="3">
      <t>ヒョウ</t>
    </rPh>
    <rPh sb="10" eb="11">
      <t>カン</t>
    </rPh>
    <rPh sb="19" eb="20">
      <t>シタ</t>
    </rPh>
    <phoneticPr fontId="2"/>
  </si>
  <si>
    <t>閉会式･表彰式後にお渡しします。諸事情で講評を受け取れない団体は、後日DM便にてお送りします。</t>
    <rPh sb="10" eb="11">
      <t>ワタ</t>
    </rPh>
    <rPh sb="33" eb="35">
      <t>ゴジツ</t>
    </rPh>
    <rPh sb="37" eb="38">
      <t>ビン</t>
    </rPh>
    <rPh sb="41" eb="42">
      <t>オク</t>
    </rPh>
    <phoneticPr fontId="2"/>
  </si>
  <si>
    <t>①参加団体各位</t>
    <rPh sb="1" eb="3">
      <t>サンカ</t>
    </rPh>
    <phoneticPr fontId="2"/>
  </si>
  <si>
    <t>⑨参加申込書A・B（申込書）</t>
    <phoneticPr fontId="2"/>
  </si>
  <si>
    <t>⑩団体プロフィール（原稿用紙）</t>
    <rPh sb="1" eb="3">
      <t>ダンタイ</t>
    </rPh>
    <phoneticPr fontId="2"/>
  </si>
  <si>
    <r>
      <t>①参加団体は、入場券販売ノルマ（販売割り当て）があります。</t>
    </r>
    <r>
      <rPr>
        <b/>
        <sz val="10.5"/>
        <rFont val="ＭＳ Ｐ明朝"/>
        <family val="1"/>
        <charset val="128"/>
      </rPr>
      <t>歌い手５</t>
    </r>
    <r>
      <rPr>
        <b/>
        <u/>
        <sz val="10.5"/>
        <rFont val="ＭＳ Ｐ明朝"/>
        <family val="1"/>
        <charset val="128"/>
      </rPr>
      <t>人につき１枚</t>
    </r>
    <r>
      <rPr>
        <u/>
        <sz val="10.5"/>
        <rFont val="ＭＳ Ｐ明朝"/>
        <family val="1"/>
        <charset val="128"/>
      </rPr>
      <t>。</t>
    </r>
    <rPh sb="1" eb="3">
      <t>サンカ</t>
    </rPh>
    <rPh sb="10" eb="12">
      <t>ハンバイ</t>
    </rPh>
    <rPh sb="16" eb="18">
      <t>ハンバイ</t>
    </rPh>
    <rPh sb="18" eb="19">
      <t>ワ</t>
    </rPh>
    <rPh sb="20" eb="21">
      <t>ア</t>
    </rPh>
    <rPh sb="29" eb="30">
      <t>ウタ</t>
    </rPh>
    <rPh sb="31" eb="32">
      <t>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</si>
</sst>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[$-F800]dddd\,\ mmmm\ dd\,\ yyyy"/>
  </numFmts>
  <fonts count="8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AR楷書体M04"/>
      <family val="3"/>
      <charset val="128"/>
    </font>
    <font>
      <sz val="10.5"/>
      <name val="AR楷書体M04"/>
      <family val="3"/>
      <charset val="128"/>
    </font>
    <font>
      <sz val="10.5"/>
      <name val="Century"/>
      <family val="1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u/>
      <sz val="10.5"/>
      <name val="ＭＳ Ｐゴシック"/>
      <family val="3"/>
      <charset val="128"/>
    </font>
    <font>
      <sz val="10.5"/>
      <color indexed="10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.5"/>
      <name val="ＭＳ Ｐ明朝"/>
      <family val="1"/>
      <charset val="128"/>
    </font>
    <font>
      <b/>
      <u/>
      <sz val="10.5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0"/>
      <color theme="0"/>
      <name val="Meiryo UI"/>
      <family val="3"/>
      <charset val="128"/>
    </font>
    <font>
      <sz val="10"/>
      <color theme="0"/>
      <name val="AR楷書体M04"/>
      <family val="3"/>
      <charset val="128"/>
    </font>
    <font>
      <sz val="11"/>
      <color theme="0"/>
      <name val="AR楷書体M04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b/>
      <sz val="10"/>
      <color theme="0"/>
      <name val="ＭＳ Ｐ明朝"/>
      <family val="1"/>
      <charset val="128"/>
    </font>
    <font>
      <sz val="10.5"/>
      <color theme="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游ゴシック"/>
      <family val="3"/>
      <charset val="128"/>
    </font>
    <font>
      <u val="double"/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u val="double"/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</cellStyleXfs>
  <cellXfs count="260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8" fillId="0" borderId="0" xfId="0" applyFont="1"/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" fillId="0" borderId="0" xfId="44" applyFont="1">
      <alignment vertical="center"/>
    </xf>
    <xf numFmtId="0" fontId="24" fillId="0" borderId="0" xfId="0" applyFont="1" applyAlignment="1">
      <alignment horizontal="left" vertical="center"/>
    </xf>
    <xf numFmtId="0" fontId="1" fillId="0" borderId="0" xfId="43"/>
    <xf numFmtId="0" fontId="3" fillId="0" borderId="0" xfId="45" applyFont="1">
      <alignment vertical="center"/>
    </xf>
    <xf numFmtId="0" fontId="3" fillId="0" borderId="0" xfId="45" applyFont="1" applyAlignment="1">
      <alignment shrinkToFit="1"/>
    </xf>
    <xf numFmtId="0" fontId="27" fillId="0" borderId="0" xfId="0" applyFont="1"/>
    <xf numFmtId="49" fontId="3" fillId="0" borderId="0" xfId="0" applyNumberFormat="1" applyFont="1" applyAlignment="1">
      <alignment horizontal="right" vertical="center"/>
    </xf>
    <xf numFmtId="49" fontId="34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44" applyFont="1" applyAlignment="1"/>
    <xf numFmtId="49" fontId="41" fillId="0" borderId="0" xfId="0" applyNumberFormat="1" applyFont="1"/>
    <xf numFmtId="0" fontId="41" fillId="0" borderId="0" xfId="0" applyFont="1"/>
    <xf numFmtId="49" fontId="28" fillId="0" borderId="0" xfId="0" applyNumberFormat="1" applyFont="1"/>
    <xf numFmtId="0" fontId="28" fillId="0" borderId="0" xfId="0" applyFont="1" applyAlignment="1">
      <alignment horizontal="right"/>
    </xf>
    <xf numFmtId="49" fontId="41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vertical="center"/>
    </xf>
    <xf numFmtId="0" fontId="42" fillId="0" borderId="0" xfId="0" applyFont="1"/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/>
    <xf numFmtId="49" fontId="45" fillId="0" borderId="0" xfId="0" applyNumberFormat="1" applyFont="1"/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vertical="center"/>
    </xf>
    <xf numFmtId="0" fontId="24" fillId="0" borderId="30" xfId="0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47" fillId="0" borderId="0" xfId="0" applyFont="1"/>
    <xf numFmtId="49" fontId="47" fillId="0" borderId="0" xfId="0" applyNumberFormat="1" applyFont="1"/>
    <xf numFmtId="49" fontId="47" fillId="0" borderId="0" xfId="0" applyNumberFormat="1" applyFont="1" applyAlignment="1">
      <alignment horizontal="left"/>
    </xf>
    <xf numFmtId="0" fontId="46" fillId="0" borderId="0" xfId="0" applyFont="1"/>
    <xf numFmtId="49" fontId="23" fillId="30" borderId="0" xfId="0" applyNumberFormat="1" applyFont="1" applyFill="1" applyAlignment="1">
      <alignment horizontal="right"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177" fontId="54" fillId="0" borderId="0" xfId="0" applyNumberFormat="1" applyFont="1" applyAlignment="1">
      <alignment horizontal="left" vertical="center"/>
    </xf>
    <xf numFmtId="31" fontId="28" fillId="0" borderId="0" xfId="0" applyNumberFormat="1" applyFont="1"/>
    <xf numFmtId="49" fontId="46" fillId="29" borderId="10" xfId="0" applyNumberFormat="1" applyFont="1" applyFill="1" applyBorder="1" applyAlignment="1">
      <alignment vertical="center"/>
    </xf>
    <xf numFmtId="49" fontId="46" fillId="28" borderId="12" xfId="0" applyNumberFormat="1" applyFont="1" applyFill="1" applyBorder="1" applyAlignment="1">
      <alignment vertical="center"/>
    </xf>
    <xf numFmtId="0" fontId="41" fillId="28" borderId="28" xfId="0" applyFont="1" applyFill="1" applyBorder="1" applyAlignment="1">
      <alignment vertical="center"/>
    </xf>
    <xf numFmtId="49" fontId="46" fillId="28" borderId="24" xfId="0" applyNumberFormat="1" applyFont="1" applyFill="1" applyBorder="1" applyAlignment="1">
      <alignment vertical="center"/>
    </xf>
    <xf numFmtId="49" fontId="46" fillId="25" borderId="29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0" fontId="41" fillId="25" borderId="28" xfId="0" applyFont="1" applyFill="1" applyBorder="1" applyAlignment="1">
      <alignment vertical="center"/>
    </xf>
    <xf numFmtId="49" fontId="43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vertical="center"/>
    </xf>
    <xf numFmtId="0" fontId="41" fillId="29" borderId="32" xfId="0" applyFont="1" applyFill="1" applyBorder="1" applyAlignment="1">
      <alignment vertical="center"/>
    </xf>
    <xf numFmtId="49" fontId="46" fillId="0" borderId="0" xfId="0" applyNumberFormat="1" applyFont="1" applyAlignment="1">
      <alignment horizontal="left" vertical="center"/>
    </xf>
    <xf numFmtId="0" fontId="41" fillId="28" borderId="32" xfId="0" applyFont="1" applyFill="1" applyBorder="1" applyAlignment="1">
      <alignment vertical="center"/>
    </xf>
    <xf numFmtId="0" fontId="48" fillId="0" borderId="0" xfId="0" applyFont="1"/>
    <xf numFmtId="0" fontId="48" fillId="0" borderId="0" xfId="0" applyFont="1" applyAlignment="1">
      <alignment horizontal="left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9" fontId="58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62" fillId="0" borderId="0" xfId="0" applyFont="1"/>
    <xf numFmtId="0" fontId="64" fillId="0" borderId="0" xfId="0" applyFont="1"/>
    <xf numFmtId="49" fontId="64" fillId="0" borderId="0" xfId="0" applyNumberFormat="1" applyFo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3" fillId="0" borderId="12" xfId="0" applyFont="1" applyBorder="1" applyAlignment="1">
      <alignment horizontal="left" vertical="center"/>
    </xf>
    <xf numFmtId="49" fontId="6" fillId="0" borderId="33" xfId="0" applyNumberFormat="1" applyFont="1" applyBorder="1" applyAlignment="1">
      <alignment vertical="center"/>
    </xf>
    <xf numFmtId="49" fontId="28" fillId="0" borderId="33" xfId="0" applyNumberFormat="1" applyFont="1" applyBorder="1"/>
    <xf numFmtId="49" fontId="45" fillId="0" borderId="32" xfId="0" applyNumberFormat="1" applyFont="1" applyBorder="1"/>
    <xf numFmtId="0" fontId="33" fillId="0" borderId="40" xfId="0" applyFont="1" applyBorder="1" applyAlignment="1">
      <alignment horizontal="left" vertical="center"/>
    </xf>
    <xf numFmtId="49" fontId="6" fillId="0" borderId="41" xfId="0" applyNumberFormat="1" applyFont="1" applyBorder="1" applyAlignment="1">
      <alignment vertical="center"/>
    </xf>
    <xf numFmtId="49" fontId="28" fillId="0" borderId="41" xfId="0" applyNumberFormat="1" applyFont="1" applyBorder="1"/>
    <xf numFmtId="49" fontId="45" fillId="0" borderId="42" xfId="0" applyNumberFormat="1" applyFont="1" applyBorder="1"/>
    <xf numFmtId="49" fontId="33" fillId="0" borderId="43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vertical="center"/>
    </xf>
    <xf numFmtId="49" fontId="28" fillId="0" borderId="44" xfId="0" applyNumberFormat="1" applyFont="1" applyBorder="1"/>
    <xf numFmtId="0" fontId="33" fillId="0" borderId="43" xfId="0" applyFont="1" applyBorder="1" applyAlignment="1">
      <alignment horizontal="left" vertical="center"/>
    </xf>
    <xf numFmtId="49" fontId="45" fillId="0" borderId="45" xfId="0" applyNumberFormat="1" applyFont="1" applyBorder="1"/>
    <xf numFmtId="0" fontId="33" fillId="0" borderId="46" xfId="0" applyFont="1" applyBorder="1" applyAlignment="1">
      <alignment vertical="center"/>
    </xf>
    <xf numFmtId="0" fontId="33" fillId="0" borderId="47" xfId="0" applyFont="1" applyBorder="1" applyAlignment="1">
      <alignment vertical="center"/>
    </xf>
    <xf numFmtId="49" fontId="28" fillId="0" borderId="47" xfId="0" applyNumberFormat="1" applyFont="1" applyBorder="1"/>
    <xf numFmtId="0" fontId="33" fillId="0" borderId="46" xfId="0" applyFont="1" applyBorder="1" applyAlignment="1">
      <alignment horizontal="left" vertical="center"/>
    </xf>
    <xf numFmtId="49" fontId="45" fillId="0" borderId="48" xfId="0" applyNumberFormat="1" applyFont="1" applyBorder="1"/>
    <xf numFmtId="0" fontId="4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8" fillId="0" borderId="12" xfId="0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48" fillId="0" borderId="12" xfId="0" applyNumberFormat="1" applyFont="1" applyBorder="1" applyAlignment="1">
      <alignment vertical="center"/>
    </xf>
    <xf numFmtId="49" fontId="48" fillId="0" borderId="38" xfId="0" applyNumberFormat="1" applyFont="1" applyBorder="1" applyAlignment="1">
      <alignment vertical="center"/>
    </xf>
    <xf numFmtId="49" fontId="48" fillId="0" borderId="33" xfId="0" applyNumberFormat="1" applyFont="1" applyBorder="1" applyAlignment="1">
      <alignment vertical="center"/>
    </xf>
    <xf numFmtId="49" fontId="48" fillId="0" borderId="32" xfId="0" applyNumberFormat="1" applyFont="1" applyBorder="1" applyAlignment="1">
      <alignment vertical="center"/>
    </xf>
    <xf numFmtId="0" fontId="48" fillId="0" borderId="44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40" xfId="0" applyFont="1" applyBorder="1" applyAlignment="1">
      <alignment vertical="center"/>
    </xf>
    <xf numFmtId="0" fontId="48" fillId="0" borderId="50" xfId="0" applyFont="1" applyBorder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48" fillId="0" borderId="51" xfId="0" applyFont="1" applyBorder="1" applyAlignment="1">
      <alignment horizontal="center" vertical="center"/>
    </xf>
    <xf numFmtId="0" fontId="48" fillId="0" borderId="46" xfId="0" applyFont="1" applyBorder="1" applyAlignment="1">
      <alignment vertical="center"/>
    </xf>
    <xf numFmtId="177" fontId="48" fillId="27" borderId="49" xfId="0" applyNumberFormat="1" applyFont="1" applyFill="1" applyBorder="1" applyAlignment="1" applyProtection="1">
      <alignment horizontal="left" vertical="center" shrinkToFit="1"/>
      <protection locked="0"/>
    </xf>
    <xf numFmtId="177" fontId="48" fillId="27" borderId="50" xfId="0" applyNumberFormat="1" applyFont="1" applyFill="1" applyBorder="1" applyAlignment="1" applyProtection="1">
      <alignment horizontal="left" vertical="center" shrinkToFit="1"/>
      <protection locked="0"/>
    </xf>
    <xf numFmtId="0" fontId="48" fillId="27" borderId="43" xfId="0" applyFont="1" applyFill="1" applyBorder="1" applyAlignment="1" applyProtection="1">
      <alignment vertical="center"/>
      <protection locked="0"/>
    </xf>
    <xf numFmtId="0" fontId="48" fillId="27" borderId="45" xfId="0" applyFont="1" applyFill="1" applyBorder="1" applyAlignment="1" applyProtection="1">
      <alignment vertical="center"/>
      <protection locked="0"/>
    </xf>
    <xf numFmtId="0" fontId="48" fillId="27" borderId="44" xfId="0" applyFont="1" applyFill="1" applyBorder="1" applyAlignment="1" applyProtection="1">
      <alignment vertical="center"/>
      <protection locked="0"/>
    </xf>
    <xf numFmtId="49" fontId="48" fillId="27" borderId="44" xfId="0" applyNumberFormat="1" applyFont="1" applyFill="1" applyBorder="1" applyAlignment="1" applyProtection="1">
      <alignment vertical="center"/>
      <protection locked="0"/>
    </xf>
    <xf numFmtId="177" fontId="48" fillId="27" borderId="51" xfId="0" applyNumberFormat="1" applyFont="1" applyFill="1" applyBorder="1" applyAlignment="1" applyProtection="1">
      <alignment horizontal="left" vertical="center" shrinkToFit="1"/>
      <protection locked="0"/>
    </xf>
    <xf numFmtId="0" fontId="48" fillId="27" borderId="46" xfId="0" applyFont="1" applyFill="1" applyBorder="1" applyAlignment="1" applyProtection="1">
      <alignment vertical="center"/>
      <protection locked="0"/>
    </xf>
    <xf numFmtId="0" fontId="48" fillId="27" borderId="48" xfId="0" applyFont="1" applyFill="1" applyBorder="1" applyAlignment="1" applyProtection="1">
      <alignment vertical="center"/>
      <protection locked="0"/>
    </xf>
    <xf numFmtId="0" fontId="48" fillId="27" borderId="47" xfId="0" applyFont="1" applyFill="1" applyBorder="1" applyAlignment="1" applyProtection="1">
      <alignment vertical="center"/>
      <protection locked="0"/>
    </xf>
    <xf numFmtId="0" fontId="48" fillId="27" borderId="45" xfId="0" applyFont="1" applyFill="1" applyBorder="1" applyAlignment="1" applyProtection="1">
      <alignment horizontal="left" vertical="center"/>
      <protection locked="0"/>
    </xf>
    <xf numFmtId="0" fontId="48" fillId="27" borderId="48" xfId="0" applyFont="1" applyFill="1" applyBorder="1" applyAlignment="1" applyProtection="1">
      <alignment horizontal="left" vertical="center"/>
      <protection locked="0"/>
    </xf>
    <xf numFmtId="49" fontId="3" fillId="25" borderId="0" xfId="0" applyNumberFormat="1" applyFont="1" applyFill="1" applyAlignment="1">
      <alignment horizontal="right" vertical="center"/>
    </xf>
    <xf numFmtId="0" fontId="26" fillId="25" borderId="0" xfId="0" applyFont="1" applyFill="1" applyAlignment="1">
      <alignment vertical="center"/>
    </xf>
    <xf numFmtId="49" fontId="28" fillId="25" borderId="0" xfId="0" applyNumberFormat="1" applyFont="1" applyFill="1" applyAlignment="1">
      <alignment vertical="center"/>
    </xf>
    <xf numFmtId="0" fontId="46" fillId="27" borderId="12" xfId="0" applyFont="1" applyFill="1" applyBorder="1" applyAlignment="1">
      <alignment vertical="center"/>
    </xf>
    <xf numFmtId="49" fontId="48" fillId="27" borderId="33" xfId="0" applyNumberFormat="1" applyFont="1" applyFill="1" applyBorder="1"/>
    <xf numFmtId="49" fontId="48" fillId="27" borderId="32" xfId="0" applyNumberFormat="1" applyFont="1" applyFill="1" applyBorder="1"/>
    <xf numFmtId="49" fontId="41" fillId="25" borderId="0" xfId="0" applyNumberFormat="1" applyFont="1" applyFill="1" applyAlignment="1">
      <alignment vertical="center"/>
    </xf>
    <xf numFmtId="49" fontId="41" fillId="31" borderId="0" xfId="0" applyNumberFormat="1" applyFont="1" applyFill="1" applyAlignment="1">
      <alignment vertical="center"/>
    </xf>
    <xf numFmtId="49" fontId="3" fillId="31" borderId="0" xfId="0" applyNumberFormat="1" applyFont="1" applyFill="1" applyAlignment="1">
      <alignment horizontal="right" vertical="center"/>
    </xf>
    <xf numFmtId="0" fontId="26" fillId="31" borderId="0" xfId="0" applyFont="1" applyFill="1" applyAlignment="1">
      <alignment vertical="center"/>
    </xf>
    <xf numFmtId="49" fontId="28" fillId="31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49" fontId="48" fillId="0" borderId="0" xfId="0" applyNumberFormat="1" applyFont="1"/>
    <xf numFmtId="0" fontId="27" fillId="0" borderId="0" xfId="0" applyFont="1" applyAlignment="1">
      <alignment horizontal="left" vertical="center"/>
    </xf>
    <xf numFmtId="0" fontId="52" fillId="26" borderId="29" xfId="0" applyFont="1" applyFill="1" applyBorder="1" applyAlignment="1" applyProtection="1">
      <alignment horizontal="center" vertical="center"/>
      <protection locked="0"/>
    </xf>
    <xf numFmtId="0" fontId="68" fillId="0" borderId="0" xfId="0" applyFont="1"/>
    <xf numFmtId="0" fontId="68" fillId="0" borderId="0" xfId="43" applyFont="1"/>
    <xf numFmtId="0" fontId="68" fillId="0" borderId="0" xfId="43" applyFont="1" applyAlignment="1">
      <alignment wrapText="1"/>
    </xf>
    <xf numFmtId="176" fontId="68" fillId="0" borderId="0" xfId="45" applyNumberFormat="1" applyFont="1" applyAlignment="1">
      <alignment horizontal="center" vertical="center" wrapText="1" shrinkToFit="1"/>
    </xf>
    <xf numFmtId="0" fontId="69" fillId="0" borderId="0" xfId="45" applyFont="1" applyAlignment="1">
      <alignment horizontal="center" vertical="center"/>
    </xf>
    <xf numFmtId="0" fontId="70" fillId="0" borderId="0" xfId="45" applyFont="1" applyAlignment="1">
      <alignment horizontal="left"/>
    </xf>
    <xf numFmtId="0" fontId="70" fillId="0" borderId="0" xfId="45" applyFont="1" applyAlignment="1"/>
    <xf numFmtId="0" fontId="70" fillId="0" borderId="0" xfId="45" applyFont="1" applyAlignment="1">
      <alignment shrinkToFit="1"/>
    </xf>
    <xf numFmtId="0" fontId="70" fillId="0" borderId="0" xfId="44" applyFont="1" applyAlignment="1"/>
    <xf numFmtId="49" fontId="42" fillId="0" borderId="0" xfId="0" applyNumberFormat="1" applyFont="1"/>
    <xf numFmtId="0" fontId="25" fillId="0" borderId="0" xfId="0" applyFont="1" applyAlignment="1">
      <alignment vertical="center"/>
    </xf>
    <xf numFmtId="0" fontId="71" fillId="0" borderId="0" xfId="43" applyFont="1" applyAlignment="1">
      <alignment horizontal="center" vertical="center"/>
    </xf>
    <xf numFmtId="0" fontId="71" fillId="0" borderId="0" xfId="45" applyFont="1">
      <alignment vertical="center"/>
    </xf>
    <xf numFmtId="0" fontId="71" fillId="0" borderId="0" xfId="43" applyFont="1"/>
    <xf numFmtId="0" fontId="72" fillId="0" borderId="0" xfId="45" applyFont="1" applyAlignment="1">
      <alignment horizontal="right" vertical="center"/>
    </xf>
    <xf numFmtId="0" fontId="71" fillId="0" borderId="0" xfId="0" applyFont="1"/>
    <xf numFmtId="0" fontId="71" fillId="0" borderId="10" xfId="45" applyFont="1" applyBorder="1" applyAlignment="1">
      <alignment horizontal="center" vertical="center" wrapText="1"/>
    </xf>
    <xf numFmtId="0" fontId="71" fillId="0" borderId="10" xfId="45" applyFont="1" applyBorder="1" applyAlignment="1">
      <alignment horizontal="center" vertical="center"/>
    </xf>
    <xf numFmtId="176" fontId="71" fillId="0" borderId="10" xfId="45" applyNumberFormat="1" applyFont="1" applyBorder="1" applyAlignment="1">
      <alignment horizontal="center" vertical="center" wrapText="1" shrinkToFit="1"/>
    </xf>
    <xf numFmtId="0" fontId="71" fillId="0" borderId="0" xfId="0" applyFont="1" applyAlignment="1">
      <alignment wrapText="1"/>
    </xf>
    <xf numFmtId="176" fontId="71" fillId="0" borderId="12" xfId="45" applyNumberFormat="1" applyFont="1" applyBorder="1" applyAlignment="1">
      <alignment horizontal="center" vertical="center" wrapText="1" shrinkToFit="1"/>
    </xf>
    <xf numFmtId="0" fontId="73" fillId="0" borderId="10" xfId="45" applyFont="1" applyBorder="1" applyAlignment="1">
      <alignment horizontal="center" vertical="center"/>
    </xf>
    <xf numFmtId="0" fontId="71" fillId="0" borderId="11" xfId="45" applyFont="1" applyBorder="1" applyAlignment="1">
      <alignment horizontal="center" vertical="center"/>
    </xf>
    <xf numFmtId="0" fontId="74" fillId="0" borderId="12" xfId="45" applyFont="1" applyBorder="1" applyAlignment="1">
      <alignment horizontal="center" vertical="center"/>
    </xf>
    <xf numFmtId="0" fontId="71" fillId="0" borderId="13" xfId="45" applyFont="1" applyBorder="1" applyAlignment="1">
      <alignment horizontal="center" vertical="center"/>
    </xf>
    <xf numFmtId="0" fontId="71" fillId="0" borderId="14" xfId="45" applyFont="1" applyBorder="1" applyAlignment="1">
      <alignment horizontal="center" vertical="center"/>
    </xf>
    <xf numFmtId="0" fontId="74" fillId="0" borderId="15" xfId="45" applyFont="1" applyBorder="1" applyAlignment="1">
      <alignment horizontal="center" vertical="center"/>
    </xf>
    <xf numFmtId="0" fontId="74" fillId="0" borderId="31" xfId="45" applyFont="1" applyBorder="1" applyAlignment="1">
      <alignment horizontal="center" vertical="center"/>
    </xf>
    <xf numFmtId="0" fontId="71" fillId="0" borderId="17" xfId="45" applyFont="1" applyBorder="1" applyAlignment="1">
      <alignment horizontal="center" vertical="center"/>
    </xf>
    <xf numFmtId="0" fontId="71" fillId="0" borderId="18" xfId="45" applyFont="1" applyBorder="1" applyAlignment="1">
      <alignment horizontal="center" vertical="center"/>
    </xf>
    <xf numFmtId="0" fontId="74" fillId="0" borderId="16" xfId="45" applyFont="1" applyBorder="1" applyAlignment="1">
      <alignment horizontal="center" vertical="center"/>
    </xf>
    <xf numFmtId="0" fontId="71" fillId="24" borderId="10" xfId="45" applyFont="1" applyFill="1" applyBorder="1" applyAlignment="1">
      <alignment horizontal="center" vertical="center"/>
    </xf>
    <xf numFmtId="0" fontId="74" fillId="24" borderId="12" xfId="45" applyFont="1" applyFill="1" applyBorder="1" applyAlignment="1">
      <alignment horizontal="center" vertical="center"/>
    </xf>
    <xf numFmtId="0" fontId="74" fillId="24" borderId="16" xfId="45" applyFont="1" applyFill="1" applyBorder="1" applyAlignment="1">
      <alignment horizontal="center" vertical="center"/>
    </xf>
    <xf numFmtId="0" fontId="71" fillId="0" borderId="19" xfId="45" applyFont="1" applyBorder="1" applyAlignment="1">
      <alignment horizontal="center" vertical="center"/>
    </xf>
    <xf numFmtId="0" fontId="74" fillId="0" borderId="20" xfId="45" applyFont="1" applyBorder="1" applyAlignment="1">
      <alignment horizontal="center" vertical="center"/>
    </xf>
    <xf numFmtId="0" fontId="71" fillId="0" borderId="21" xfId="45" applyFont="1" applyBorder="1" applyAlignment="1">
      <alignment horizontal="center" vertical="center"/>
    </xf>
    <xf numFmtId="0" fontId="71" fillId="24" borderId="21" xfId="45" applyFont="1" applyFill="1" applyBorder="1" applyAlignment="1">
      <alignment horizontal="center" vertical="center"/>
    </xf>
    <xf numFmtId="0" fontId="74" fillId="24" borderId="20" xfId="45" applyFont="1" applyFill="1" applyBorder="1" applyAlignment="1">
      <alignment horizontal="center" vertical="center"/>
    </xf>
    <xf numFmtId="0" fontId="71" fillId="0" borderId="22" xfId="45" applyFont="1" applyBorder="1" applyAlignment="1">
      <alignment horizontal="center" vertical="center"/>
    </xf>
    <xf numFmtId="0" fontId="74" fillId="24" borderId="23" xfId="45" applyFont="1" applyFill="1" applyBorder="1" applyAlignment="1">
      <alignment horizontal="center" vertical="center"/>
    </xf>
    <xf numFmtId="0" fontId="74" fillId="0" borderId="0" xfId="45" applyFont="1" applyAlignment="1">
      <alignment horizontal="left"/>
    </xf>
    <xf numFmtId="0" fontId="74" fillId="0" borderId="0" xfId="43" applyFont="1"/>
    <xf numFmtId="0" fontId="74" fillId="0" borderId="0" xfId="45" applyFont="1" applyAlignment="1"/>
    <xf numFmtId="0" fontId="74" fillId="0" borderId="0" xfId="45" applyFont="1" applyAlignment="1">
      <alignment shrinkToFit="1"/>
    </xf>
    <xf numFmtId="0" fontId="74" fillId="0" borderId="0" xfId="45" applyFont="1" applyAlignment="1">
      <alignment horizontal="right"/>
    </xf>
    <xf numFmtId="0" fontId="74" fillId="0" borderId="0" xfId="44" applyFont="1" applyAlignment="1"/>
    <xf numFmtId="49" fontId="41" fillId="33" borderId="0" xfId="0" applyNumberFormat="1" applyFont="1" applyFill="1"/>
    <xf numFmtId="49" fontId="28" fillId="33" borderId="0" xfId="0" applyNumberFormat="1" applyFont="1" applyFill="1"/>
    <xf numFmtId="49" fontId="28" fillId="33" borderId="0" xfId="0" applyNumberFormat="1" applyFont="1" applyFill="1" applyAlignment="1">
      <alignment vertical="center"/>
    </xf>
    <xf numFmtId="0" fontId="75" fillId="0" borderId="0" xfId="0" applyFont="1" applyAlignment="1">
      <alignment horizontal="left"/>
    </xf>
    <xf numFmtId="0" fontId="76" fillId="0" borderId="0" xfId="0" applyFont="1"/>
    <xf numFmtId="0" fontId="77" fillId="27" borderId="40" xfId="0" applyFont="1" applyFill="1" applyBorder="1" applyAlignment="1" applyProtection="1">
      <alignment vertical="center"/>
      <protection locked="0"/>
    </xf>
    <xf numFmtId="0" fontId="77" fillId="27" borderId="42" xfId="0" applyFont="1" applyFill="1" applyBorder="1" applyAlignment="1" applyProtection="1">
      <alignment vertical="center"/>
      <protection locked="0"/>
    </xf>
    <xf numFmtId="0" fontId="77" fillId="27" borderId="41" xfId="0" applyFont="1" applyFill="1" applyBorder="1" applyAlignment="1" applyProtection="1">
      <alignment vertical="center"/>
      <protection locked="0"/>
    </xf>
    <xf numFmtId="0" fontId="77" fillId="0" borderId="41" xfId="0" applyFont="1" applyBorder="1" applyAlignment="1">
      <alignment horizontal="center" vertical="center"/>
    </xf>
    <xf numFmtId="0" fontId="77" fillId="27" borderId="42" xfId="0" applyFont="1" applyFill="1" applyBorder="1" applyAlignment="1" applyProtection="1">
      <alignment horizontal="left" vertical="center"/>
      <protection locked="0"/>
    </xf>
    <xf numFmtId="49" fontId="78" fillId="0" borderId="0" xfId="0" applyNumberFormat="1" applyFont="1" applyAlignment="1">
      <alignment horizontal="left"/>
    </xf>
    <xf numFmtId="49" fontId="78" fillId="0" borderId="0" xfId="0" applyNumberFormat="1" applyFont="1"/>
    <xf numFmtId="0" fontId="78" fillId="0" borderId="0" xfId="0" applyFont="1"/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79" fillId="0" borderId="0" xfId="0" applyFont="1" applyAlignment="1">
      <alignment vertical="center"/>
    </xf>
    <xf numFmtId="49" fontId="74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0" fontId="23" fillId="27" borderId="34" xfId="0" applyFont="1" applyFill="1" applyBorder="1" applyAlignment="1">
      <alignment horizontal="center" textRotation="255"/>
    </xf>
    <xf numFmtId="0" fontId="23" fillId="27" borderId="35" xfId="0" applyFont="1" applyFill="1" applyBorder="1" applyAlignment="1">
      <alignment horizontal="center" textRotation="255"/>
    </xf>
    <xf numFmtId="31" fontId="28" fillId="32" borderId="0" xfId="0" applyNumberFormat="1" applyFont="1" applyFill="1" applyAlignment="1">
      <alignment horizontal="center"/>
    </xf>
    <xf numFmtId="0" fontId="65" fillId="27" borderId="36" xfId="0" applyFont="1" applyFill="1" applyBorder="1" applyAlignment="1">
      <alignment horizontal="left" vertical="center"/>
    </xf>
    <xf numFmtId="0" fontId="65" fillId="27" borderId="37" xfId="0" applyFont="1" applyFill="1" applyBorder="1" applyAlignment="1">
      <alignment horizontal="left" vertical="center"/>
    </xf>
    <xf numFmtId="31" fontId="40" fillId="30" borderId="0" xfId="0" applyNumberFormat="1" applyFont="1" applyFill="1" applyAlignment="1" applyProtection="1">
      <alignment horizontal="center" vertical="center"/>
      <protection locked="0"/>
    </xf>
    <xf numFmtId="0" fontId="27" fillId="30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distributed" vertical="center"/>
      <protection locked="0"/>
    </xf>
    <xf numFmtId="0" fontId="72" fillId="0" borderId="24" xfId="45" applyFont="1" applyBorder="1" applyAlignment="1">
      <alignment horizontal="center" vertical="center"/>
    </xf>
    <xf numFmtId="0" fontId="72" fillId="0" borderId="25" xfId="45" applyFont="1" applyBorder="1" applyAlignment="1">
      <alignment horizontal="center" vertical="center"/>
    </xf>
    <xf numFmtId="0" fontId="72" fillId="0" borderId="26" xfId="45" applyFont="1" applyBorder="1" applyAlignment="1">
      <alignment horizontal="center" vertical="center"/>
    </xf>
    <xf numFmtId="0" fontId="72" fillId="0" borderId="27" xfId="45" applyFont="1" applyBorder="1" applyAlignment="1">
      <alignment horizontal="center" vertical="center"/>
    </xf>
    <xf numFmtId="0" fontId="72" fillId="0" borderId="28" xfId="45" applyFont="1" applyBorder="1" applyAlignment="1">
      <alignment horizontal="center" vertical="center"/>
    </xf>
    <xf numFmtId="0" fontId="26" fillId="0" borderId="0" xfId="45" applyFont="1" applyAlignment="1">
      <alignment horizontal="center" vertical="center"/>
    </xf>
  </cellXfs>
  <cellStyles count="47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C000000}"/>
    <cellStyle name="リンク セル 2" xfId="29" xr:uid="{00000000-0005-0000-0000-00001D000000}"/>
    <cellStyle name="悪い 2" xfId="30" xr:uid="{00000000-0005-0000-0000-00001E000000}"/>
    <cellStyle name="計算 2" xfId="31" xr:uid="{00000000-0005-0000-0000-00001F000000}"/>
    <cellStyle name="警告文 2" xfId="32" xr:uid="{00000000-0005-0000-0000-000020000000}"/>
    <cellStyle name="桁区切り 2" xfId="33" xr:uid="{00000000-0005-0000-0000-000021000000}"/>
    <cellStyle name="見出し 1 2" xfId="34" xr:uid="{00000000-0005-0000-0000-000022000000}"/>
    <cellStyle name="見出し 2 2" xfId="35" xr:uid="{00000000-0005-0000-0000-000023000000}"/>
    <cellStyle name="見出し 3 2" xfId="36" xr:uid="{00000000-0005-0000-0000-000024000000}"/>
    <cellStyle name="見出し 4 2" xfId="37" xr:uid="{00000000-0005-0000-0000-000025000000}"/>
    <cellStyle name="集計 2" xfId="38" xr:uid="{00000000-0005-0000-0000-000026000000}"/>
    <cellStyle name="出力 2" xfId="39" xr:uid="{00000000-0005-0000-0000-000027000000}"/>
    <cellStyle name="説明文 2" xfId="40" xr:uid="{00000000-0005-0000-0000-000028000000}"/>
    <cellStyle name="入力 2" xfId="41" xr:uid="{00000000-0005-0000-0000-000029000000}"/>
    <cellStyle name="標準" xfId="0" builtinId="0"/>
    <cellStyle name="標準 2" xfId="42" xr:uid="{00000000-0005-0000-0000-00002B000000}"/>
    <cellStyle name="標準 2 2" xfId="43" xr:uid="{00000000-0005-0000-0000-00002C000000}"/>
    <cellStyle name="標準_コピー ～ 8.9.10おかあさん・コンクール（出演順のみ）" xfId="44" xr:uid="{00000000-0005-0000-0000-00002D000000}"/>
    <cellStyle name="標準_コピー ～ 8.9.10おかあさん・コンクール（出演順のみ） 2" xfId="45" xr:uid="{00000000-0005-0000-0000-00002E000000}"/>
    <cellStyle name="良い 2" xfId="46" xr:uid="{00000000-0005-0000-0000-00002F000000}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5"/>
  <sheetViews>
    <sheetView showGridLines="0" topLeftCell="A111" zoomScaleNormal="100" workbookViewId="0">
      <selection activeCell="B138" sqref="B138"/>
    </sheetView>
  </sheetViews>
  <sheetFormatPr defaultColWidth="9" defaultRowHeight="18" customHeight="1"/>
  <cols>
    <col min="1" max="1" width="3.265625" style="57" customWidth="1"/>
    <col min="2" max="2" width="10.265625" style="57" customWidth="1"/>
    <col min="3" max="3" width="13.86328125" style="57" customWidth="1"/>
    <col min="4" max="4" width="8.86328125" style="57" customWidth="1"/>
    <col min="5" max="5" width="6.59765625" style="57" customWidth="1"/>
    <col min="6" max="6" width="23.3984375" style="57" customWidth="1"/>
    <col min="7" max="7" width="2.73046875" style="57" customWidth="1"/>
    <col min="8" max="8" width="10.59765625" style="57" customWidth="1"/>
    <col min="9" max="10" width="9" style="57"/>
    <col min="11" max="11" width="9.59765625" style="57" customWidth="1"/>
    <col min="12" max="16384" width="9" style="57"/>
  </cols>
  <sheetData>
    <row r="1" spans="1:11" s="43" customFormat="1" ht="18" customHeight="1">
      <c r="I1" s="248">
        <v>45280</v>
      </c>
      <c r="J1" s="248"/>
      <c r="K1" s="80"/>
    </row>
    <row r="2" spans="1:11" s="43" customFormat="1" ht="18" customHeight="1">
      <c r="B2" s="44" t="s">
        <v>77</v>
      </c>
      <c r="C2" s="44"/>
    </row>
    <row r="3" spans="1:11" s="45" customFormat="1" ht="18" customHeight="1">
      <c r="C3" s="3"/>
      <c r="J3" s="46" t="s">
        <v>5</v>
      </c>
    </row>
    <row r="4" spans="1:11" s="45" customFormat="1" ht="18" customHeight="1">
      <c r="C4" s="3"/>
      <c r="J4" s="46" t="s">
        <v>6</v>
      </c>
    </row>
    <row r="5" spans="1:11" s="45" customFormat="1" ht="9.9499999999999993" customHeight="1">
      <c r="C5" s="3"/>
      <c r="J5" s="46"/>
    </row>
    <row r="6" spans="1:11" s="43" customFormat="1" ht="18" customHeight="1">
      <c r="B6" s="12" t="s">
        <v>254</v>
      </c>
      <c r="C6" s="44"/>
    </row>
    <row r="7" spans="1:11" s="45" customFormat="1" ht="9.9499999999999993" customHeight="1">
      <c r="B7" s="3"/>
      <c r="C7" s="3"/>
    </row>
    <row r="8" spans="1:11" s="62" customFormat="1" ht="18" customHeight="1">
      <c r="A8" s="61" t="s">
        <v>255</v>
      </c>
      <c r="C8" s="61"/>
    </row>
    <row r="9" spans="1:11" s="62" customFormat="1" ht="18" customHeight="1">
      <c r="A9" s="61" t="s">
        <v>256</v>
      </c>
      <c r="C9" s="61"/>
    </row>
    <row r="10" spans="1:11" s="62" customFormat="1" ht="18" customHeight="1">
      <c r="A10" s="63" t="s">
        <v>152</v>
      </c>
      <c r="C10" s="61"/>
    </row>
    <row r="11" spans="1:11" s="62" customFormat="1" ht="18" customHeight="1">
      <c r="A11" s="238" t="s">
        <v>271</v>
      </c>
      <c r="B11" s="239"/>
      <c r="C11" s="240"/>
      <c r="D11" s="239"/>
      <c r="E11" s="239"/>
      <c r="F11" s="239"/>
    </row>
    <row r="12" spans="1:11" s="62" customFormat="1" ht="18" customHeight="1">
      <c r="A12" s="61" t="s">
        <v>150</v>
      </c>
      <c r="C12" s="61"/>
    </row>
    <row r="13" spans="1:11" s="45" customFormat="1" ht="9.9499999999999993" customHeight="1">
      <c r="B13" s="3"/>
      <c r="C13" s="3"/>
    </row>
    <row r="14" spans="1:11" s="50" customFormat="1" ht="18" customHeight="1" thickBot="1">
      <c r="A14" s="86" t="s">
        <v>145</v>
      </c>
      <c r="C14" s="86"/>
    </row>
    <row r="15" spans="1:11" s="50" customFormat="1" ht="18" customHeight="1" thickBot="1">
      <c r="A15" s="87"/>
      <c r="B15" s="85" t="s">
        <v>146</v>
      </c>
      <c r="C15" s="88"/>
    </row>
    <row r="16" spans="1:11" s="50" customFormat="1" ht="18" customHeight="1">
      <c r="A16" s="89"/>
      <c r="B16" s="50" t="s">
        <v>112</v>
      </c>
      <c r="C16" s="86"/>
      <c r="D16" s="172" t="s">
        <v>227</v>
      </c>
      <c r="E16" s="172"/>
      <c r="F16" s="172"/>
    </row>
    <row r="17" spans="1:8" s="50" customFormat="1" ht="18" customHeight="1">
      <c r="A17" s="89"/>
      <c r="B17" s="86" t="str">
        <f>B19</f>
        <v>【４月２５日　締切】</v>
      </c>
      <c r="C17" s="86"/>
      <c r="D17" s="172" t="s">
        <v>228</v>
      </c>
      <c r="E17" s="172"/>
      <c r="F17" s="172"/>
    </row>
    <row r="18" spans="1:8" ht="18" customHeight="1">
      <c r="A18" s="87"/>
      <c r="B18" s="166" t="s">
        <v>148</v>
      </c>
      <c r="C18" s="167" t="s">
        <v>141</v>
      </c>
      <c r="D18" s="168"/>
      <c r="E18" s="168"/>
      <c r="G18" s="50"/>
      <c r="H18" s="50"/>
    </row>
    <row r="19" spans="1:8" s="50" customFormat="1" ht="18" customHeight="1">
      <c r="A19" s="89"/>
      <c r="B19" s="86" t="s">
        <v>131</v>
      </c>
      <c r="C19" s="26"/>
      <c r="D19" s="173" t="s">
        <v>229</v>
      </c>
      <c r="E19" s="173"/>
      <c r="F19" s="173"/>
    </row>
    <row r="20" spans="1:8" ht="18" customHeight="1">
      <c r="B20" s="19" t="s">
        <v>230</v>
      </c>
      <c r="C20" s="19"/>
      <c r="G20" s="50"/>
      <c r="H20" s="50"/>
    </row>
    <row r="21" spans="1:8" ht="18" customHeight="1">
      <c r="A21" s="87"/>
      <c r="B21" s="174" t="s">
        <v>149</v>
      </c>
      <c r="C21" s="175" t="s">
        <v>54</v>
      </c>
      <c r="D21" s="176"/>
      <c r="G21" s="50"/>
      <c r="H21" s="50"/>
    </row>
    <row r="22" spans="1:8" s="50" customFormat="1" ht="9.9499999999999993" customHeight="1" thickBot="1">
      <c r="A22" s="87"/>
      <c r="B22" s="90"/>
      <c r="C22" s="86"/>
    </row>
    <row r="23" spans="1:8" s="50" customFormat="1" ht="18" customHeight="1" thickBot="1">
      <c r="A23" s="87"/>
      <c r="B23" s="84" t="s">
        <v>113</v>
      </c>
      <c r="C23" s="83"/>
    </row>
    <row r="24" spans="1:8" ht="18" customHeight="1">
      <c r="B24" s="19" t="s">
        <v>132</v>
      </c>
      <c r="C24" s="19"/>
    </row>
    <row r="25" spans="1:8" ht="18" customHeight="1">
      <c r="B25" s="19" t="s">
        <v>96</v>
      </c>
      <c r="C25" s="19"/>
    </row>
    <row r="26" spans="1:8" ht="18" customHeight="1">
      <c r="B26" s="19" t="s">
        <v>133</v>
      </c>
      <c r="C26" s="19"/>
    </row>
    <row r="27" spans="1:8" ht="18" customHeight="1">
      <c r="B27" s="19" t="s">
        <v>134</v>
      </c>
      <c r="C27" s="19"/>
    </row>
    <row r="28" spans="1:8" ht="18" customHeight="1">
      <c r="B28" s="33" t="s">
        <v>147</v>
      </c>
      <c r="C28" s="19"/>
    </row>
    <row r="29" spans="1:8" s="50" customFormat="1" ht="18" customHeight="1">
      <c r="A29" s="87"/>
      <c r="B29" s="90" t="s">
        <v>200</v>
      </c>
      <c r="C29" s="86"/>
    </row>
    <row r="30" spans="1:8" s="50" customFormat="1" ht="9.9499999999999993" customHeight="1">
      <c r="A30" s="87"/>
      <c r="B30" s="90"/>
      <c r="C30" s="86"/>
    </row>
    <row r="31" spans="1:8" s="50" customFormat="1" ht="18" customHeight="1">
      <c r="A31" s="87"/>
      <c r="B31" s="81" t="s">
        <v>206</v>
      </c>
      <c r="C31" s="91"/>
    </row>
    <row r="32" spans="1:8" s="50" customFormat="1" ht="18" customHeight="1">
      <c r="A32" s="87"/>
      <c r="B32" s="92" t="s">
        <v>222</v>
      </c>
      <c r="C32" s="86"/>
    </row>
    <row r="33" spans="1:4" s="50" customFormat="1" ht="18" customHeight="1">
      <c r="A33" s="87"/>
      <c r="B33" s="92" t="s">
        <v>223</v>
      </c>
      <c r="C33" s="86"/>
    </row>
    <row r="34" spans="1:4" s="50" customFormat="1" ht="9.9499999999999993" customHeight="1">
      <c r="A34" s="87"/>
      <c r="B34" s="92"/>
      <c r="C34" s="86"/>
    </row>
    <row r="35" spans="1:4" s="50" customFormat="1" ht="18" customHeight="1">
      <c r="A35" s="87"/>
      <c r="B35" s="82" t="s">
        <v>157</v>
      </c>
      <c r="C35" s="93"/>
    </row>
    <row r="36" spans="1:4" s="50" customFormat="1" ht="18" customHeight="1">
      <c r="A36" s="87"/>
      <c r="B36" s="92" t="s">
        <v>224</v>
      </c>
      <c r="C36" s="86"/>
    </row>
    <row r="37" spans="1:4" s="50" customFormat="1" ht="18" customHeight="1">
      <c r="A37" s="87"/>
      <c r="B37" s="92" t="s">
        <v>225</v>
      </c>
      <c r="C37" s="86"/>
    </row>
    <row r="38" spans="1:4" s="50" customFormat="1" ht="9.9499999999999993" customHeight="1">
      <c r="A38" s="87"/>
      <c r="B38" s="92"/>
      <c r="C38" s="86"/>
    </row>
    <row r="39" spans="1:4" s="43" customFormat="1" ht="18" customHeight="1">
      <c r="A39" s="47" t="s">
        <v>34</v>
      </c>
      <c r="C39" s="44"/>
    </row>
    <row r="40" spans="1:4" s="45" customFormat="1" ht="18" customHeight="1">
      <c r="A40" s="48"/>
      <c r="B40" s="5" t="s">
        <v>275</v>
      </c>
      <c r="C40" s="3"/>
    </row>
    <row r="41" spans="1:4" s="45" customFormat="1" ht="18" customHeight="1">
      <c r="A41" s="48"/>
      <c r="B41" s="5" t="s">
        <v>108</v>
      </c>
      <c r="C41" s="3"/>
      <c r="D41" s="49"/>
    </row>
    <row r="42" spans="1:4" s="45" customFormat="1" ht="18" customHeight="1">
      <c r="A42" s="48"/>
      <c r="B42" s="5" t="s">
        <v>109</v>
      </c>
      <c r="C42" s="3"/>
      <c r="D42" s="49"/>
    </row>
    <row r="43" spans="1:4" s="45" customFormat="1" ht="18" customHeight="1">
      <c r="A43" s="48"/>
      <c r="B43" s="3" t="s">
        <v>121</v>
      </c>
      <c r="C43" s="3"/>
    </row>
    <row r="44" spans="1:4" s="45" customFormat="1" ht="18" customHeight="1">
      <c r="A44" s="48"/>
      <c r="B44" s="5" t="s">
        <v>97</v>
      </c>
      <c r="C44" s="3"/>
    </row>
    <row r="45" spans="1:4" s="45" customFormat="1" ht="18" customHeight="1">
      <c r="A45" s="48"/>
      <c r="B45" s="5" t="s">
        <v>257</v>
      </c>
      <c r="C45" s="3"/>
    </row>
    <row r="46" spans="1:4" s="45" customFormat="1" ht="18" customHeight="1">
      <c r="A46" s="48"/>
      <c r="B46" s="5" t="s">
        <v>122</v>
      </c>
      <c r="C46" s="3"/>
    </row>
    <row r="47" spans="1:4" s="45" customFormat="1" ht="18" customHeight="1">
      <c r="A47" s="48"/>
      <c r="B47" s="5" t="s">
        <v>123</v>
      </c>
      <c r="C47" s="3"/>
    </row>
    <row r="48" spans="1:4" s="45" customFormat="1" ht="18" customHeight="1">
      <c r="A48" s="48"/>
      <c r="B48" s="3" t="s">
        <v>124</v>
      </c>
      <c r="C48" s="3"/>
    </row>
    <row r="49" spans="1:8" s="45" customFormat="1" ht="18" customHeight="1">
      <c r="A49" s="48"/>
      <c r="B49" s="3" t="s">
        <v>125</v>
      </c>
      <c r="C49" s="3"/>
    </row>
    <row r="50" spans="1:8" s="45" customFormat="1" ht="18" customHeight="1">
      <c r="A50" s="48"/>
      <c r="B50" s="5" t="s">
        <v>126</v>
      </c>
      <c r="C50" s="3"/>
    </row>
    <row r="51" spans="1:8" s="45" customFormat="1" ht="9.9499999999999993" customHeight="1">
      <c r="A51" s="48"/>
      <c r="B51" s="5"/>
      <c r="C51" s="3"/>
    </row>
    <row r="52" spans="1:8" s="43" customFormat="1" ht="18" customHeight="1">
      <c r="A52" s="44" t="s">
        <v>92</v>
      </c>
      <c r="C52" s="44"/>
    </row>
    <row r="53" spans="1:8" s="45" customFormat="1" ht="18" customHeight="1">
      <c r="A53" s="48"/>
      <c r="B53" s="94" t="s">
        <v>275</v>
      </c>
      <c r="C53" s="3"/>
    </row>
    <row r="54" spans="1:8" s="45" customFormat="1" ht="18" customHeight="1" thickBot="1">
      <c r="A54" s="48"/>
      <c r="B54" s="94" t="s">
        <v>231</v>
      </c>
    </row>
    <row r="55" spans="1:8" s="25" customFormat="1" ht="18" customHeight="1" thickBot="1">
      <c r="A55" s="246" t="s">
        <v>191</v>
      </c>
      <c r="B55" s="249" t="s">
        <v>226</v>
      </c>
      <c r="C55" s="249"/>
      <c r="D55" s="250"/>
      <c r="E55" s="180">
        <v>2</v>
      </c>
      <c r="F55" s="137" t="s">
        <v>207</v>
      </c>
      <c r="G55" s="138"/>
      <c r="H55" s="139"/>
    </row>
    <row r="56" spans="1:8" s="45" customFormat="1" ht="18" customHeight="1">
      <c r="A56" s="247"/>
      <c r="B56" s="140" t="s">
        <v>171</v>
      </c>
      <c r="C56" s="141" t="s">
        <v>173</v>
      </c>
      <c r="D56" s="142" t="s">
        <v>203</v>
      </c>
      <c r="E56" s="143"/>
      <c r="F56" s="144" t="s">
        <v>172</v>
      </c>
      <c r="G56" s="144"/>
      <c r="H56" s="145"/>
    </row>
    <row r="57" spans="1:8" s="45" customFormat="1" ht="18" customHeight="1">
      <c r="A57" s="148">
        <v>1</v>
      </c>
      <c r="B57" s="149" t="s">
        <v>168</v>
      </c>
      <c r="C57" s="154">
        <v>45383</v>
      </c>
      <c r="D57" s="233" t="s">
        <v>170</v>
      </c>
      <c r="E57" s="234"/>
      <c r="F57" s="235" t="s">
        <v>180</v>
      </c>
      <c r="G57" s="236" t="s">
        <v>164</v>
      </c>
      <c r="H57" s="237" t="s">
        <v>181</v>
      </c>
    </row>
    <row r="58" spans="1:8" s="45" customFormat="1" ht="18" customHeight="1">
      <c r="A58" s="150">
        <v>2</v>
      </c>
      <c r="B58" s="151" t="s">
        <v>169</v>
      </c>
      <c r="C58" s="155">
        <v>45383</v>
      </c>
      <c r="D58" s="156" t="s">
        <v>213</v>
      </c>
      <c r="E58" s="157"/>
      <c r="F58" s="158" t="s">
        <v>189</v>
      </c>
      <c r="G58" s="146" t="s">
        <v>164</v>
      </c>
      <c r="H58" s="164" t="s">
        <v>188</v>
      </c>
    </row>
    <row r="59" spans="1:8" s="45" customFormat="1" ht="18" customHeight="1">
      <c r="A59" s="150">
        <v>3</v>
      </c>
      <c r="B59" s="151" t="s">
        <v>174</v>
      </c>
      <c r="C59" s="155">
        <v>45383</v>
      </c>
      <c r="D59" s="156" t="s">
        <v>244</v>
      </c>
      <c r="E59" s="157"/>
      <c r="F59" s="158" t="s">
        <v>195</v>
      </c>
      <c r="G59" s="146" t="s">
        <v>164</v>
      </c>
      <c r="H59" s="164" t="s">
        <v>188</v>
      </c>
    </row>
    <row r="60" spans="1:8" s="45" customFormat="1" ht="18" customHeight="1">
      <c r="A60" s="150">
        <v>4</v>
      </c>
      <c r="B60" s="151" t="s">
        <v>175</v>
      </c>
      <c r="C60" s="155">
        <v>45383</v>
      </c>
      <c r="D60" s="156" t="s">
        <v>214</v>
      </c>
      <c r="E60" s="157"/>
      <c r="F60" s="159" t="s">
        <v>192</v>
      </c>
      <c r="G60" s="146" t="s">
        <v>164</v>
      </c>
      <c r="H60" s="164" t="s">
        <v>181</v>
      </c>
    </row>
    <row r="61" spans="1:8" s="45" customFormat="1" ht="18" customHeight="1">
      <c r="A61" s="150">
        <v>5</v>
      </c>
      <c r="B61" s="151" t="s">
        <v>176</v>
      </c>
      <c r="C61" s="155">
        <v>45383</v>
      </c>
      <c r="D61" s="156" t="s">
        <v>212</v>
      </c>
      <c r="E61" s="157"/>
      <c r="F61" s="158" t="s">
        <v>193</v>
      </c>
      <c r="G61" s="146" t="s">
        <v>164</v>
      </c>
      <c r="H61" s="164" t="s">
        <v>194</v>
      </c>
    </row>
    <row r="62" spans="1:8" s="45" customFormat="1" ht="18" customHeight="1">
      <c r="A62" s="150">
        <v>6</v>
      </c>
      <c r="B62" s="151" t="s">
        <v>177</v>
      </c>
      <c r="C62" s="155">
        <v>45383</v>
      </c>
      <c r="D62" s="156" t="s">
        <v>245</v>
      </c>
      <c r="E62" s="157"/>
      <c r="F62" s="158" t="s">
        <v>211</v>
      </c>
      <c r="G62" s="146" t="s">
        <v>164</v>
      </c>
      <c r="H62" s="164" t="s">
        <v>210</v>
      </c>
    </row>
    <row r="63" spans="1:8" s="45" customFormat="1" ht="18" customHeight="1">
      <c r="A63" s="150">
        <v>7</v>
      </c>
      <c r="B63" s="151" t="s">
        <v>178</v>
      </c>
      <c r="C63" s="155">
        <v>45383</v>
      </c>
      <c r="D63" s="156" t="s">
        <v>246</v>
      </c>
      <c r="E63" s="157"/>
      <c r="F63" s="158" t="s">
        <v>247</v>
      </c>
      <c r="G63" s="146" t="s">
        <v>164</v>
      </c>
      <c r="H63" s="164" t="s">
        <v>181</v>
      </c>
    </row>
    <row r="64" spans="1:8" s="45" customFormat="1" ht="18" customHeight="1">
      <c r="A64" s="152">
        <v>8</v>
      </c>
      <c r="B64" s="153" t="s">
        <v>179</v>
      </c>
      <c r="C64" s="160">
        <v>45383</v>
      </c>
      <c r="D64" s="161" t="s">
        <v>208</v>
      </c>
      <c r="E64" s="162"/>
      <c r="F64" s="163" t="s">
        <v>209</v>
      </c>
      <c r="G64" s="147" t="s">
        <v>164</v>
      </c>
      <c r="H64" s="165" t="s">
        <v>188</v>
      </c>
    </row>
    <row r="65" spans="1:3" s="45" customFormat="1" ht="18" customHeight="1">
      <c r="A65" s="48"/>
      <c r="B65" s="95" t="s">
        <v>108</v>
      </c>
      <c r="C65" s="3"/>
    </row>
    <row r="66" spans="1:3" s="45" customFormat="1" ht="18" customHeight="1">
      <c r="A66" s="48"/>
      <c r="B66" s="95" t="s">
        <v>109</v>
      </c>
      <c r="C66" s="3"/>
    </row>
    <row r="67" spans="1:3" s="45" customFormat="1" ht="18" customHeight="1">
      <c r="A67" s="48"/>
      <c r="B67" s="94" t="s">
        <v>151</v>
      </c>
    </row>
    <row r="68" spans="1:3" s="45" customFormat="1" ht="18" customHeight="1">
      <c r="A68" s="48"/>
      <c r="B68" s="64" t="s">
        <v>158</v>
      </c>
    </row>
    <row r="69" spans="1:3" s="45" customFormat="1" ht="18" customHeight="1">
      <c r="A69" s="48"/>
      <c r="B69" s="94" t="s">
        <v>127</v>
      </c>
      <c r="C69" s="3"/>
    </row>
    <row r="70" spans="1:3" s="45" customFormat="1" ht="9.9499999999999993" customHeight="1">
      <c r="A70" s="48"/>
      <c r="B70" s="94"/>
      <c r="C70" s="3"/>
    </row>
    <row r="71" spans="1:3" s="43" customFormat="1" ht="18" customHeight="1">
      <c r="A71" s="44" t="s">
        <v>51</v>
      </c>
      <c r="C71" s="44"/>
    </row>
    <row r="72" spans="1:3" s="45" customFormat="1" ht="18" customHeight="1">
      <c r="B72" s="3" t="s">
        <v>93</v>
      </c>
      <c r="C72" s="3"/>
    </row>
    <row r="73" spans="1:3" s="45" customFormat="1" ht="18" customHeight="1">
      <c r="B73" s="45" t="s">
        <v>129</v>
      </c>
    </row>
    <row r="74" spans="1:3" s="50" customFormat="1" ht="18" customHeight="1">
      <c r="A74" s="45"/>
      <c r="B74" s="44" t="s">
        <v>204</v>
      </c>
    </row>
    <row r="75" spans="1:3" s="45" customFormat="1" ht="18" customHeight="1">
      <c r="B75" s="3" t="s">
        <v>110</v>
      </c>
    </row>
    <row r="76" spans="1:3" s="45" customFormat="1" ht="18" customHeight="1">
      <c r="B76" s="3" t="s">
        <v>130</v>
      </c>
    </row>
    <row r="77" spans="1:3" s="45" customFormat="1" ht="18" customHeight="1">
      <c r="B77" s="3" t="s">
        <v>201</v>
      </c>
    </row>
    <row r="78" spans="1:3" s="45" customFormat="1" ht="18" customHeight="1">
      <c r="B78" s="3" t="s">
        <v>202</v>
      </c>
    </row>
    <row r="79" spans="1:3" s="45" customFormat="1" ht="18" customHeight="1">
      <c r="B79" s="3" t="s">
        <v>102</v>
      </c>
      <c r="C79" s="3"/>
    </row>
    <row r="80" spans="1:3" s="50" customFormat="1" ht="18" customHeight="1">
      <c r="A80" s="45"/>
      <c r="B80" s="44" t="str">
        <f>B74</f>
        <v>※Eメールで受信する場合は、ファイル名（所属県名・団体名）を確認してください。</v>
      </c>
    </row>
    <row r="81" spans="1:4" s="45" customFormat="1" ht="18" customHeight="1">
      <c r="B81" s="3" t="s">
        <v>97</v>
      </c>
    </row>
    <row r="82" spans="1:4" s="50" customFormat="1" ht="18" customHeight="1">
      <c r="A82" s="45"/>
      <c r="B82" s="64" t="s">
        <v>205</v>
      </c>
    </row>
    <row r="83" spans="1:4" s="50" customFormat="1" ht="18" customHeight="1">
      <c r="A83" s="45"/>
      <c r="B83" s="44" t="s">
        <v>276</v>
      </c>
    </row>
    <row r="84" spans="1:4" s="50" customFormat="1" ht="18" customHeight="1">
      <c r="A84" s="45"/>
      <c r="B84" s="44" t="s">
        <v>277</v>
      </c>
    </row>
    <row r="85" spans="1:4" s="50" customFormat="1" ht="9.9499999999999993" customHeight="1">
      <c r="A85" s="45"/>
      <c r="B85" s="44"/>
    </row>
    <row r="86" spans="1:4" s="43" customFormat="1" ht="18" customHeight="1">
      <c r="A86" s="44" t="s">
        <v>153</v>
      </c>
      <c r="C86" s="44"/>
    </row>
    <row r="87" spans="1:4" s="45" customFormat="1" ht="18" customHeight="1">
      <c r="B87" s="3" t="s">
        <v>94</v>
      </c>
      <c r="C87" s="3"/>
    </row>
    <row r="88" spans="1:4" s="45" customFormat="1" ht="18" customHeight="1">
      <c r="B88" s="3" t="s">
        <v>8</v>
      </c>
      <c r="C88" s="3"/>
    </row>
    <row r="89" spans="1:4" s="45" customFormat="1" ht="18" customHeight="1">
      <c r="B89" s="51" t="s">
        <v>197</v>
      </c>
      <c r="C89" s="3"/>
    </row>
    <row r="90" spans="1:4" s="45" customFormat="1" ht="9.9499999999999993" customHeight="1">
      <c r="B90" s="51"/>
      <c r="C90" s="3"/>
    </row>
    <row r="91" spans="1:4" s="43" customFormat="1" ht="18" customHeight="1">
      <c r="A91" s="44" t="s">
        <v>232</v>
      </c>
      <c r="C91" s="44"/>
    </row>
    <row r="92" spans="1:4" s="45" customFormat="1" ht="18" customHeight="1">
      <c r="A92" s="49"/>
      <c r="B92" s="3" t="s">
        <v>135</v>
      </c>
      <c r="C92" s="3"/>
    </row>
    <row r="93" spans="1:4" s="45" customFormat="1" ht="18" customHeight="1">
      <c r="A93" s="49"/>
      <c r="B93" s="3" t="s">
        <v>248</v>
      </c>
      <c r="D93" s="3"/>
    </row>
    <row r="94" spans="1:4" s="45" customFormat="1" ht="18" customHeight="1">
      <c r="A94" s="49"/>
      <c r="B94" s="44" t="s">
        <v>17</v>
      </c>
    </row>
    <row r="95" spans="1:4" s="45" customFormat="1" ht="18" customHeight="1">
      <c r="A95" s="49"/>
      <c r="B95" s="44" t="s">
        <v>136</v>
      </c>
    </row>
    <row r="96" spans="1:4" s="45" customFormat="1" ht="18" customHeight="1">
      <c r="A96" s="49"/>
      <c r="B96" s="44" t="s">
        <v>137</v>
      </c>
    </row>
    <row r="97" spans="1:11" s="45" customFormat="1" ht="18" customHeight="1">
      <c r="A97" s="49"/>
      <c r="B97" s="52" t="s">
        <v>138</v>
      </c>
    </row>
    <row r="98" spans="1:11" s="45" customFormat="1" ht="18" customHeight="1">
      <c r="A98" s="49"/>
      <c r="B98" s="53" t="s">
        <v>103</v>
      </c>
    </row>
    <row r="99" spans="1:11" s="45" customFormat="1" ht="18" customHeight="1">
      <c r="A99" s="3"/>
      <c r="B99" s="45" t="s">
        <v>98</v>
      </c>
      <c r="C99" s="3"/>
    </row>
    <row r="100" spans="1:11" s="45" customFormat="1" ht="18" customHeight="1">
      <c r="A100" s="3"/>
      <c r="B100" s="45" t="s">
        <v>4</v>
      </c>
      <c r="C100" s="169" t="s">
        <v>270</v>
      </c>
      <c r="D100" s="170"/>
      <c r="E100" s="171"/>
    </row>
    <row r="101" spans="1:11" s="45" customFormat="1" ht="9.9499999999999993" customHeight="1">
      <c r="A101" s="3"/>
      <c r="C101" s="177"/>
      <c r="D101" s="178"/>
      <c r="E101" s="178"/>
    </row>
    <row r="102" spans="1:11" s="45" customFormat="1" ht="18" customHeight="1">
      <c r="A102" s="44" t="s">
        <v>233</v>
      </c>
      <c r="C102" s="3"/>
    </row>
    <row r="103" spans="1:11" s="45" customFormat="1" ht="18" customHeight="1">
      <c r="B103" s="3" t="s">
        <v>258</v>
      </c>
      <c r="C103" s="3"/>
    </row>
    <row r="104" spans="1:11" s="45" customFormat="1" ht="18" customHeight="1">
      <c r="B104" s="3" t="s">
        <v>278</v>
      </c>
      <c r="C104" s="3"/>
      <c r="I104" s="3"/>
    </row>
    <row r="105" spans="1:11" s="45" customFormat="1" ht="18" customHeight="1">
      <c r="B105" s="190" t="s">
        <v>249</v>
      </c>
      <c r="C105" s="51"/>
      <c r="D105" s="190"/>
      <c r="E105" s="190"/>
      <c r="F105" s="190"/>
      <c r="G105" s="190"/>
      <c r="H105" s="190"/>
      <c r="I105" s="3"/>
    </row>
    <row r="106" spans="1:11" s="45" customFormat="1" ht="18" customHeight="1">
      <c r="A106" s="45" t="s">
        <v>250</v>
      </c>
      <c r="B106" s="5" t="s">
        <v>251</v>
      </c>
      <c r="D106" s="5"/>
      <c r="E106" s="5"/>
      <c r="F106" s="5"/>
      <c r="G106" s="5"/>
      <c r="H106" s="5"/>
      <c r="I106" s="5"/>
      <c r="J106" s="5"/>
      <c r="K106" s="5"/>
    </row>
    <row r="107" spans="1:11" s="45" customFormat="1" ht="18" customHeight="1">
      <c r="B107" s="5" t="s">
        <v>252</v>
      </c>
      <c r="D107" s="5"/>
      <c r="E107" s="5"/>
      <c r="F107" s="5"/>
      <c r="G107" s="5"/>
      <c r="H107" s="5"/>
      <c r="I107" s="5"/>
      <c r="J107" s="5"/>
      <c r="K107" s="5"/>
    </row>
    <row r="108" spans="1:11" s="45" customFormat="1" ht="18" customHeight="1">
      <c r="A108" s="3"/>
      <c r="B108" s="3" t="s">
        <v>253</v>
      </c>
      <c r="D108" s="3"/>
    </row>
    <row r="109" spans="1:11" s="45" customFormat="1" ht="9.9499999999999993" customHeight="1">
      <c r="A109" s="3"/>
      <c r="B109" s="3"/>
      <c r="D109" s="3"/>
    </row>
    <row r="110" spans="1:11" s="45" customFormat="1" ht="18" customHeight="1">
      <c r="A110" s="43" t="s">
        <v>234</v>
      </c>
      <c r="B110" s="3"/>
      <c r="D110" s="3"/>
    </row>
    <row r="111" spans="1:11" s="45" customFormat="1" ht="18" customHeight="1">
      <c r="B111" s="231" t="s">
        <v>269</v>
      </c>
      <c r="C111" s="232"/>
      <c r="D111" s="232"/>
    </row>
    <row r="112" spans="1:11" s="45" customFormat="1" ht="9.9499999999999993" customHeight="1">
      <c r="B112" s="6"/>
      <c r="C112" s="3"/>
      <c r="D112" s="3"/>
    </row>
    <row r="113" spans="1:17" s="45" customFormat="1" ht="18" customHeight="1">
      <c r="A113" s="44" t="s">
        <v>237</v>
      </c>
      <c r="C113" s="3"/>
    </row>
    <row r="114" spans="1:17" s="45" customFormat="1" ht="18" customHeight="1">
      <c r="B114" s="3" t="s">
        <v>2</v>
      </c>
      <c r="C114" s="3"/>
    </row>
    <row r="115" spans="1:17" s="45" customFormat="1" ht="9.9499999999999993" customHeight="1">
      <c r="B115" s="3"/>
      <c r="C115" s="3"/>
    </row>
    <row r="116" spans="1:17" s="1" customFormat="1" ht="18" customHeight="1">
      <c r="A116" s="43" t="s">
        <v>236</v>
      </c>
      <c r="C116" s="20"/>
      <c r="D116" s="20"/>
      <c r="M116" s="68"/>
      <c r="N116" s="20"/>
      <c r="O116" s="20"/>
      <c r="P116" s="20"/>
      <c r="Q116" s="20"/>
    </row>
    <row r="117" spans="1:17" s="1" customFormat="1" ht="18" customHeight="1">
      <c r="B117" s="1" t="s">
        <v>221</v>
      </c>
      <c r="C117" s="20"/>
      <c r="D117" s="20"/>
      <c r="M117" s="68"/>
      <c r="N117" s="20"/>
      <c r="O117" s="20"/>
      <c r="P117" s="20"/>
      <c r="Q117" s="20"/>
    </row>
    <row r="118" spans="1:17" s="1" customFormat="1" ht="9.9499999999999993" customHeight="1">
      <c r="C118" s="20"/>
      <c r="D118" s="20"/>
      <c r="M118" s="68"/>
      <c r="N118" s="20"/>
      <c r="O118" s="20"/>
      <c r="P118" s="20"/>
      <c r="Q118" s="20"/>
    </row>
    <row r="119" spans="1:17" s="45" customFormat="1" ht="18" customHeight="1">
      <c r="A119" s="43" t="s">
        <v>235</v>
      </c>
      <c r="B119" s="5"/>
      <c r="C119" s="3"/>
      <c r="E119" s="3" t="s">
        <v>216</v>
      </c>
    </row>
    <row r="120" spans="1:17" s="45" customFormat="1" ht="18" customHeight="1">
      <c r="B120" s="56" t="s">
        <v>18</v>
      </c>
      <c r="C120" s="3"/>
      <c r="D120" s="54"/>
      <c r="E120" s="55"/>
      <c r="F120" s="55"/>
      <c r="G120" s="55"/>
    </row>
    <row r="121" spans="1:17" s="45" customFormat="1" ht="18" customHeight="1">
      <c r="B121" s="56" t="s">
        <v>67</v>
      </c>
      <c r="C121" s="3"/>
      <c r="D121" s="54"/>
      <c r="E121" s="3"/>
      <c r="F121" s="55"/>
      <c r="G121" s="55"/>
    </row>
    <row r="122" spans="1:17" s="45" customFormat="1" ht="18" customHeight="1">
      <c r="B122" s="6" t="s">
        <v>190</v>
      </c>
      <c r="C122" s="3"/>
      <c r="E122" s="6"/>
      <c r="F122" s="55"/>
    </row>
    <row r="123" spans="1:17" s="45" customFormat="1" ht="18" customHeight="1">
      <c r="B123" s="117" t="s">
        <v>23</v>
      </c>
      <c r="C123" s="118"/>
      <c r="D123" s="119"/>
      <c r="E123" s="117" t="s">
        <v>20</v>
      </c>
      <c r="F123" s="120"/>
    </row>
    <row r="124" spans="1:17" s="45" customFormat="1" ht="18" customHeight="1">
      <c r="B124" s="121" t="s">
        <v>22</v>
      </c>
      <c r="C124" s="122"/>
      <c r="D124" s="123"/>
      <c r="E124" s="121" t="s">
        <v>21</v>
      </c>
      <c r="F124" s="124"/>
    </row>
    <row r="125" spans="1:17" s="45" customFormat="1" ht="18" customHeight="1">
      <c r="B125" s="125" t="s">
        <v>24</v>
      </c>
      <c r="C125" s="126"/>
      <c r="D125" s="127"/>
      <c r="E125" s="128" t="s">
        <v>27</v>
      </c>
      <c r="F125" s="129"/>
    </row>
    <row r="126" spans="1:17" s="45" customFormat="1" ht="18" customHeight="1">
      <c r="B126" s="125" t="s">
        <v>25</v>
      </c>
      <c r="C126" s="126"/>
      <c r="D126" s="127"/>
      <c r="E126" s="128" t="s">
        <v>28</v>
      </c>
      <c r="F126" s="129"/>
    </row>
    <row r="127" spans="1:17" s="45" customFormat="1" ht="18" customHeight="1">
      <c r="B127" s="125" t="s">
        <v>26</v>
      </c>
      <c r="C127" s="126"/>
      <c r="D127" s="127"/>
      <c r="E127" s="128" t="s">
        <v>29</v>
      </c>
      <c r="F127" s="129"/>
      <c r="G127" s="6"/>
    </row>
    <row r="128" spans="1:17" s="45" customFormat="1" ht="18" customHeight="1">
      <c r="B128" s="130" t="s">
        <v>32</v>
      </c>
      <c r="C128" s="131"/>
      <c r="D128" s="132"/>
      <c r="E128" s="133" t="s">
        <v>30</v>
      </c>
      <c r="F128" s="134"/>
      <c r="G128" s="6"/>
    </row>
    <row r="129" spans="1:11" s="45" customFormat="1" ht="18" customHeight="1">
      <c r="B129" s="6" t="s">
        <v>31</v>
      </c>
      <c r="C129" s="3"/>
      <c r="D129" s="6" t="s">
        <v>259</v>
      </c>
      <c r="E129" s="55"/>
      <c r="F129" s="55"/>
      <c r="G129" s="55"/>
    </row>
    <row r="130" spans="1:11" s="45" customFormat="1" ht="9.9499999999999993" customHeight="1">
      <c r="B130" s="6"/>
      <c r="C130" s="3"/>
      <c r="D130" s="6"/>
      <c r="E130" s="55"/>
      <c r="F130" s="55"/>
      <c r="G130" s="55"/>
    </row>
    <row r="131" spans="1:11" s="45" customFormat="1" ht="18" customHeight="1">
      <c r="A131" s="43" t="s">
        <v>198</v>
      </c>
      <c r="B131" s="49"/>
      <c r="C131" s="3"/>
      <c r="D131" s="54"/>
      <c r="E131" s="55"/>
      <c r="F131" s="55"/>
      <c r="G131" s="55"/>
    </row>
    <row r="132" spans="1:11" s="45" customFormat="1" ht="18" customHeight="1">
      <c r="B132" s="3" t="s">
        <v>48</v>
      </c>
      <c r="C132" s="3"/>
      <c r="D132" s="54"/>
      <c r="E132" s="55"/>
      <c r="F132" s="55"/>
      <c r="G132" s="55"/>
    </row>
    <row r="133" spans="1:11" s="45" customFormat="1" ht="18" customHeight="1">
      <c r="B133" s="3" t="s">
        <v>106</v>
      </c>
      <c r="C133" s="3"/>
      <c r="D133" s="3"/>
    </row>
    <row r="134" spans="1:11" s="45" customFormat="1" ht="18" customHeight="1">
      <c r="B134" s="3" t="s">
        <v>114</v>
      </c>
      <c r="C134" s="3"/>
      <c r="D134" s="54"/>
      <c r="E134" s="55"/>
      <c r="F134" s="55"/>
      <c r="G134" s="55"/>
    </row>
    <row r="135" spans="1:11" s="45" customFormat="1" ht="18" customHeight="1">
      <c r="B135" s="3" t="s">
        <v>111</v>
      </c>
      <c r="C135" s="3"/>
    </row>
    <row r="136" spans="1:11" s="45" customFormat="1" ht="18" customHeight="1">
      <c r="B136" s="3"/>
      <c r="C136" s="3"/>
    </row>
    <row r="137" spans="1:11" s="45" customFormat="1" ht="18" customHeight="1">
      <c r="A137" s="228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</row>
    <row r="138" spans="1:11" ht="18" customHeight="1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</row>
    <row r="139" spans="1:11" ht="18" customHeight="1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</row>
    <row r="140" spans="1:11" ht="18" customHeight="1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</row>
    <row r="141" spans="1:11" ht="18" customHeight="1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</row>
    <row r="142" spans="1:11" ht="18" customHeight="1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</row>
    <row r="143" spans="1:11" s="45" customFormat="1" ht="18" customHeight="1">
      <c r="A143" s="228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</row>
    <row r="144" spans="1:11" ht="18" customHeight="1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</row>
    <row r="145" spans="1:11" ht="18" customHeight="1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</row>
  </sheetData>
  <sheetProtection formatCells="0" formatColumns="0" formatRows="0" deleteColumns="0" deleteRows="0"/>
  <mergeCells count="3">
    <mergeCell ref="A55:A56"/>
    <mergeCell ref="I1:J1"/>
    <mergeCell ref="B55:D55"/>
  </mergeCells>
  <phoneticPr fontId="2"/>
  <conditionalFormatting sqref="C57:H64">
    <cfRule type="expression" dxfId="4" priority="1">
      <formula>$E$55=$A57</formula>
    </cfRule>
  </conditionalFormatting>
  <dataValidations count="2">
    <dataValidation imeMode="fullAlpha" allowBlank="1" showInputMessage="1" showErrorMessage="1" sqref="D57:D64" xr:uid="{F76BC46C-E0BA-4852-B8D8-399C9C2451AC}"/>
    <dataValidation allowBlank="1" showInputMessage="1" showErrorMessage="1" prompt="毎年25日" sqref="B17 B19 E18 E20:E21" xr:uid="{617415F5-0010-4AAE-A94C-E3592C220368}"/>
  </dataValidations>
  <printOptions horizontalCentered="1"/>
  <pageMargins left="0.39370078740157483" right="0.39370078740157483" top="0.43307086614173229" bottom="0.39370078740157483" header="0.31496062992125984" footer="0.31496062992125984"/>
  <pageSetup paperSize="9" scale="98" orientation="portrait" horizontalDpi="300" verticalDpi="300" r:id="rId1"/>
  <headerFooter alignWithMargins="0">
    <oddHeader xml:space="preserve">&amp;C&amp;"ＭＳ 明朝,標準"&amp;16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9"/>
  <sheetViews>
    <sheetView tabSelected="1" zoomScaleNormal="100" workbookViewId="0">
      <selection activeCell="F14" sqref="F14"/>
    </sheetView>
  </sheetViews>
  <sheetFormatPr defaultColWidth="9" defaultRowHeight="18.2" customHeight="1"/>
  <cols>
    <col min="1" max="1" width="1.73046875" style="1" customWidth="1"/>
    <col min="2" max="2" width="3.1328125" style="2" customWidth="1"/>
    <col min="3" max="11" width="10.73046875" style="1" customWidth="1"/>
    <col min="12" max="12" width="9" style="1"/>
    <col min="13" max="13" width="4" style="107" customWidth="1"/>
    <col min="14" max="14" width="9" style="108"/>
    <col min="15" max="15" width="15.46484375" style="108" customWidth="1"/>
    <col min="16" max="16" width="9" style="108"/>
    <col min="17" max="17" width="12" style="108" bestFit="1" customWidth="1"/>
    <col min="18" max="20" width="9" style="103"/>
    <col min="21" max="16384" width="9" style="1"/>
  </cols>
  <sheetData>
    <row r="1" spans="1:20" s="14" customFormat="1" ht="19.5" customHeight="1">
      <c r="A1" s="16"/>
      <c r="B1" s="76"/>
      <c r="C1" s="15"/>
      <c r="D1" s="16"/>
      <c r="I1" s="65" t="s">
        <v>162</v>
      </c>
      <c r="J1" s="251">
        <f>VLOOKUP($B$2,$M$3:$Q$10,3,FALSE)</f>
        <v>45383</v>
      </c>
      <c r="K1" s="251" t="str">
        <f>VLOOKUP($B$2,$M$3:$Q$10,2,FALSE)</f>
        <v>佐賀県</v>
      </c>
      <c r="M1" s="96"/>
      <c r="N1" s="97"/>
      <c r="O1" s="97"/>
      <c r="P1" s="97"/>
      <c r="Q1" s="97"/>
      <c r="R1" s="98"/>
      <c r="S1" s="98"/>
      <c r="T1" s="98"/>
    </row>
    <row r="2" spans="1:20" s="17" customFormat="1" ht="19.5" customHeight="1">
      <c r="A2" s="66"/>
      <c r="B2" s="77" t="str">
        <f>TRIM(県連事務局各位!E55)</f>
        <v>2</v>
      </c>
      <c r="C2" s="72" t="s">
        <v>260</v>
      </c>
      <c r="D2" s="66"/>
      <c r="E2" s="66"/>
      <c r="F2" s="66"/>
      <c r="G2" s="66"/>
      <c r="H2" s="66"/>
      <c r="I2" s="66"/>
      <c r="J2" s="66"/>
      <c r="K2" s="66"/>
      <c r="M2" s="99"/>
      <c r="N2" s="100"/>
      <c r="O2" s="100"/>
      <c r="P2" s="100"/>
      <c r="Q2" s="100"/>
      <c r="R2" s="101"/>
      <c r="S2" s="101"/>
      <c r="T2" s="101"/>
    </row>
    <row r="3" spans="1:20" s="17" customFormat="1" ht="19.5" customHeight="1">
      <c r="A3" s="66"/>
      <c r="B3" s="71"/>
      <c r="C3" s="72" t="s">
        <v>215</v>
      </c>
      <c r="D3" s="66"/>
      <c r="E3" s="66"/>
      <c r="F3" s="66"/>
      <c r="G3" s="66"/>
      <c r="H3" s="66"/>
      <c r="I3" s="66"/>
      <c r="J3" s="66"/>
      <c r="K3" s="66"/>
      <c r="L3" s="66"/>
      <c r="M3" s="78" t="s">
        <v>166</v>
      </c>
      <c r="N3" s="78" t="s">
        <v>168</v>
      </c>
      <c r="O3" s="79">
        <f>県連事務局各位!C57</f>
        <v>45383</v>
      </c>
      <c r="P3" s="78" t="str">
        <f>県連事務局各位!D57</f>
        <v>092-441-4094</v>
      </c>
      <c r="Q3" s="78" t="str">
        <f>県連事務局各位!F57&amp;県連事務局各位!G57&amp;県連事務局各位!H57</f>
        <v>jcafevent＠gmail.com</v>
      </c>
      <c r="R3" s="101"/>
      <c r="S3" s="101"/>
      <c r="T3" s="101"/>
    </row>
    <row r="4" spans="1:20" s="17" customFormat="1" ht="19.5" customHeight="1">
      <c r="A4" s="66"/>
      <c r="B4" s="71"/>
      <c r="C4" s="72"/>
      <c r="D4" s="66"/>
      <c r="E4" s="66"/>
      <c r="F4" s="66"/>
      <c r="G4" s="66"/>
      <c r="H4" s="66"/>
      <c r="I4" s="66"/>
      <c r="J4" s="70" t="str">
        <f>VLOOKUP(B2,$M$3:$Q$10,2,FALSE)</f>
        <v>佐賀県</v>
      </c>
      <c r="K4" s="179" t="s">
        <v>160</v>
      </c>
      <c r="L4" s="66"/>
      <c r="M4" s="78" t="s">
        <v>167</v>
      </c>
      <c r="N4" s="78" t="s">
        <v>169</v>
      </c>
      <c r="O4" s="79">
        <f>県連事務局各位!C58</f>
        <v>45383</v>
      </c>
      <c r="P4" s="78" t="str">
        <f>県連事務局各位!D58</f>
        <v>090-4351-6141</v>
      </c>
      <c r="Q4" s="78" t="str">
        <f>県連事務局各位!F58&amp;県連事務局各位!G58&amp;県連事務局各位!H58</f>
        <v>sagakenngasshourennmei＠yahoo.co.jp</v>
      </c>
      <c r="R4" s="101"/>
      <c r="S4" s="101"/>
      <c r="T4" s="101"/>
    </row>
    <row r="5" spans="1:20" s="18" customFormat="1" ht="19.5" customHeight="1">
      <c r="A5" s="69"/>
      <c r="B5" s="73"/>
      <c r="C5" s="74"/>
      <c r="D5" s="69"/>
      <c r="E5" s="69"/>
      <c r="F5" s="69"/>
      <c r="G5" s="69"/>
      <c r="H5" s="69"/>
      <c r="I5" s="67" t="s">
        <v>163</v>
      </c>
      <c r="J5" s="252" t="str">
        <f>VLOOKUP($B$2,$M$3:$Q$10,4,FALSE)</f>
        <v>090-4351-6141</v>
      </c>
      <c r="K5" s="252" t="str">
        <f>VLOOKUP($B$2,$M$3:$Q$10,2,FALSE)</f>
        <v>佐賀県</v>
      </c>
      <c r="L5" s="69"/>
      <c r="M5" s="78" t="s">
        <v>182</v>
      </c>
      <c r="N5" s="78" t="s">
        <v>174</v>
      </c>
      <c r="O5" s="79">
        <f>県連事務局各位!C59</f>
        <v>45383</v>
      </c>
      <c r="P5" s="78" t="str">
        <f>県連事務局各位!D59</f>
        <v>080-1772-5032</v>
      </c>
      <c r="Q5" s="78" t="str">
        <f>県連事務局各位!F59&amp;県連事務局各位!G59&amp;県連事務局各位!H59</f>
        <v>n_gasshou_jimu＠yahoo.co.jp</v>
      </c>
      <c r="R5" s="102"/>
      <c r="S5" s="102"/>
      <c r="T5" s="102"/>
    </row>
    <row r="6" spans="1:20" s="18" customFormat="1" ht="19.5" customHeight="1">
      <c r="A6" s="69"/>
      <c r="B6" s="73"/>
      <c r="C6" s="74"/>
      <c r="D6" s="69"/>
      <c r="E6" s="69"/>
      <c r="F6" s="69"/>
      <c r="G6" s="69"/>
      <c r="H6" s="69"/>
      <c r="I6" s="69"/>
      <c r="J6" s="69"/>
      <c r="K6" s="69"/>
      <c r="L6" s="69"/>
      <c r="M6" s="78" t="s">
        <v>183</v>
      </c>
      <c r="N6" s="78" t="s">
        <v>175</v>
      </c>
      <c r="O6" s="79">
        <f>県連事務局各位!C60</f>
        <v>45383</v>
      </c>
      <c r="P6" s="78" t="str">
        <f>県連事務局各位!D60</f>
        <v>090-2587-5268</v>
      </c>
      <c r="Q6" s="78" t="str">
        <f>県連事務局各位!F60&amp;県連事務局各位!G60&amp;県連事務局各位!H60</f>
        <v>kumamoto.kenren＠gmail.com</v>
      </c>
      <c r="R6" s="102"/>
      <c r="S6" s="102"/>
      <c r="T6" s="102"/>
    </row>
    <row r="7" spans="1:20" ht="19.5" customHeight="1">
      <c r="A7" s="20"/>
      <c r="B7" s="20"/>
      <c r="C7" s="253" t="s">
        <v>261</v>
      </c>
      <c r="D7" s="253"/>
      <c r="E7" s="253"/>
      <c r="F7" s="253"/>
      <c r="G7" s="253"/>
      <c r="H7" s="253"/>
      <c r="I7" s="253"/>
      <c r="J7" s="253"/>
      <c r="K7" s="253"/>
      <c r="L7" s="20"/>
      <c r="M7" s="78" t="s">
        <v>184</v>
      </c>
      <c r="N7" s="78" t="s">
        <v>176</v>
      </c>
      <c r="O7" s="79">
        <f>県連事務局各位!C61</f>
        <v>45383</v>
      </c>
      <c r="P7" s="78" t="str">
        <f>県連事務局各位!D61</f>
        <v>080-1770-4187</v>
      </c>
      <c r="Q7" s="78" t="str">
        <f>県連事務局各位!F61&amp;県連事務局各位!G61&amp;県連事務局各位!H61</f>
        <v>kajiwara-atsumi＠oen.ed.jp</v>
      </c>
    </row>
    <row r="8" spans="1:20" ht="19.5" customHeight="1">
      <c r="A8" s="20"/>
      <c r="B8" s="20"/>
      <c r="C8" s="116" t="s">
        <v>238</v>
      </c>
      <c r="D8" s="115"/>
      <c r="E8" s="115"/>
      <c r="F8" s="115"/>
      <c r="G8" s="115"/>
      <c r="H8" s="115"/>
      <c r="I8" s="115"/>
      <c r="J8" s="115"/>
      <c r="K8" s="115"/>
      <c r="L8" s="20"/>
      <c r="M8" s="78" t="s">
        <v>185</v>
      </c>
      <c r="N8" s="78" t="s">
        <v>177</v>
      </c>
      <c r="O8" s="79">
        <f>県連事務局各位!C62</f>
        <v>45383</v>
      </c>
      <c r="P8" s="78" t="str">
        <f>県連事務局各位!D62</f>
        <v>090-9607-6010</v>
      </c>
      <c r="Q8" s="78" t="str">
        <f>県連事務局各位!F62&amp;県連事務局各位!G62&amp;県連事務局各位!H62</f>
        <v>musicdokan＠yahoo.co.jp</v>
      </c>
    </row>
    <row r="9" spans="1:20" ht="19.5" customHeight="1">
      <c r="A9" s="20"/>
      <c r="B9" s="20"/>
      <c r="C9" s="116" t="s">
        <v>239</v>
      </c>
      <c r="D9" s="115"/>
      <c r="E9" s="115"/>
      <c r="F9" s="115"/>
      <c r="G9" s="115"/>
      <c r="H9" s="115"/>
      <c r="I9" s="115"/>
      <c r="J9" s="115"/>
      <c r="K9" s="115"/>
      <c r="L9" s="20"/>
      <c r="M9" s="78" t="s">
        <v>186</v>
      </c>
      <c r="N9" s="78" t="s">
        <v>178</v>
      </c>
      <c r="O9" s="79">
        <f>県連事務局各位!C63</f>
        <v>45383</v>
      </c>
      <c r="P9" s="78" t="str">
        <f>県連事務局各位!D63</f>
        <v>070-2014-1314</v>
      </c>
      <c r="Q9" s="78" t="str">
        <f>県連事務局各位!F63&amp;県連事務局各位!G63&amp;県連事務局各位!H63</f>
        <v>kago.chor.a＠gmail.com</v>
      </c>
    </row>
    <row r="10" spans="1:20" ht="18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78" t="s">
        <v>187</v>
      </c>
      <c r="N10" s="78" t="s">
        <v>179</v>
      </c>
      <c r="O10" s="79">
        <f>県連事務局各位!C64</f>
        <v>45383</v>
      </c>
      <c r="P10" s="78" t="str">
        <f>県連事務局各位!D64</f>
        <v>090-2963-0773</v>
      </c>
      <c r="Q10" s="78" t="str">
        <f>県連事務局各位!F64&amp;県連事務局各位!G64&amp;県連事務局各位!H64</f>
        <v>okichor＠yahoo.co.jp</v>
      </c>
    </row>
    <row r="11" spans="1:20" s="24" customFormat="1" ht="18" customHeight="1">
      <c r="A11" s="22" t="s">
        <v>16</v>
      </c>
      <c r="B11" s="23"/>
      <c r="D11" s="22"/>
      <c r="M11" s="104"/>
      <c r="N11" s="105"/>
      <c r="O11" s="105"/>
      <c r="P11" s="105"/>
      <c r="Q11" s="105"/>
      <c r="R11" s="106"/>
      <c r="S11" s="106"/>
      <c r="T11" s="106"/>
    </row>
    <row r="12" spans="1:20" ht="18" customHeight="1">
      <c r="B12" s="21" t="s">
        <v>107</v>
      </c>
      <c r="C12" s="20"/>
      <c r="D12" s="20"/>
    </row>
    <row r="13" spans="1:20" ht="18" customHeight="1">
      <c r="B13" s="21" t="s">
        <v>108</v>
      </c>
      <c r="C13" s="25"/>
      <c r="D13" s="20"/>
    </row>
    <row r="14" spans="1:20" ht="18" customHeight="1">
      <c r="B14" s="21" t="s">
        <v>109</v>
      </c>
      <c r="C14" s="25"/>
      <c r="D14" s="20"/>
    </row>
    <row r="15" spans="1:20" ht="18" customHeight="1">
      <c r="B15" s="21" t="s">
        <v>128</v>
      </c>
      <c r="C15" s="20"/>
      <c r="D15" s="20"/>
    </row>
    <row r="16" spans="1:20" ht="18" customHeight="1">
      <c r="B16" s="21" t="s">
        <v>117</v>
      </c>
      <c r="C16" s="20"/>
      <c r="D16" s="20"/>
    </row>
    <row r="17" spans="1:20" s="24" customFormat="1" ht="18" customHeight="1">
      <c r="A17" s="26" t="s">
        <v>58</v>
      </c>
      <c r="B17" s="27"/>
      <c r="M17" s="104"/>
      <c r="N17" s="105"/>
      <c r="O17" s="105"/>
      <c r="P17" s="105"/>
      <c r="Q17" s="105"/>
      <c r="R17" s="106"/>
      <c r="S17" s="106"/>
      <c r="T17" s="106"/>
    </row>
    <row r="18" spans="1:20" ht="18" customHeight="1">
      <c r="B18" s="21" t="s">
        <v>154</v>
      </c>
    </row>
    <row r="19" spans="1:20" ht="18" customHeight="1">
      <c r="B19" s="21" t="s">
        <v>115</v>
      </c>
    </row>
    <row r="20" spans="1:20" ht="18" customHeight="1">
      <c r="B20" s="21"/>
      <c r="C20" s="20" t="s">
        <v>85</v>
      </c>
    </row>
    <row r="21" spans="1:20" ht="18" customHeight="1">
      <c r="B21" s="1"/>
      <c r="C21" s="21" t="s">
        <v>116</v>
      </c>
    </row>
    <row r="22" spans="1:20" ht="18" customHeight="1">
      <c r="B22" s="1"/>
      <c r="C22" s="21" t="s">
        <v>139</v>
      </c>
    </row>
    <row r="23" spans="1:20" ht="18" customHeight="1">
      <c r="B23" s="21" t="s">
        <v>140</v>
      </c>
    </row>
    <row r="24" spans="1:20" ht="18" customHeight="1">
      <c r="B24" s="21"/>
      <c r="C24" s="1" t="s">
        <v>100</v>
      </c>
    </row>
    <row r="25" spans="1:20" ht="18" customHeight="1">
      <c r="B25" s="21"/>
      <c r="C25" s="20" t="s">
        <v>241</v>
      </c>
    </row>
    <row r="26" spans="1:20" ht="18" customHeight="1">
      <c r="B26" s="21"/>
      <c r="C26" s="20" t="s">
        <v>240</v>
      </c>
    </row>
    <row r="27" spans="1:20" ht="18" customHeight="1">
      <c r="B27" s="21" t="s">
        <v>242</v>
      </c>
      <c r="C27" s="20"/>
    </row>
    <row r="28" spans="1:20" ht="18" customHeight="1">
      <c r="C28" s="20" t="s">
        <v>272</v>
      </c>
      <c r="D28" s="20"/>
    </row>
    <row r="29" spans="1:20" ht="18" customHeight="1">
      <c r="C29" s="20" t="s">
        <v>91</v>
      </c>
      <c r="D29" s="20"/>
    </row>
    <row r="30" spans="1:20" ht="18" customHeight="1">
      <c r="C30" s="20" t="s">
        <v>47</v>
      </c>
      <c r="D30" s="20"/>
    </row>
    <row r="31" spans="1:20" ht="18" customHeight="1">
      <c r="C31" s="20" t="s">
        <v>52</v>
      </c>
      <c r="D31" s="20"/>
    </row>
    <row r="32" spans="1:20" s="24" customFormat="1" ht="18" customHeight="1">
      <c r="A32" s="26"/>
      <c r="B32" s="26" t="s">
        <v>155</v>
      </c>
      <c r="D32" s="22"/>
      <c r="J32" s="136"/>
      <c r="M32" s="104"/>
      <c r="N32" s="105"/>
      <c r="O32" s="105"/>
      <c r="P32" s="105"/>
      <c r="Q32" s="105"/>
      <c r="R32" s="106"/>
      <c r="S32" s="106"/>
      <c r="T32" s="106"/>
    </row>
    <row r="33" spans="1:20" ht="18" customHeight="1">
      <c r="C33" s="36"/>
      <c r="E33" s="13" t="s">
        <v>118</v>
      </c>
      <c r="F33" s="28" t="s">
        <v>161</v>
      </c>
      <c r="G33" s="75" t="str">
        <f>VLOOKUP($B$2,$M$3:$Q$10,5,FALSE)</f>
        <v>sagakenngasshourennmei＠yahoo.co.jp</v>
      </c>
      <c r="H33" s="75"/>
      <c r="I33" s="20"/>
    </row>
    <row r="34" spans="1:20" s="36" customFormat="1" ht="18" customHeight="1">
      <c r="A34" s="26" t="s">
        <v>57</v>
      </c>
      <c r="B34" s="41"/>
      <c r="M34" s="104"/>
      <c r="N34" s="105"/>
      <c r="O34" s="105"/>
      <c r="P34" s="105"/>
      <c r="Q34" s="105"/>
      <c r="R34" s="106"/>
      <c r="S34" s="106"/>
      <c r="T34" s="106"/>
    </row>
    <row r="35" spans="1:20" ht="18" customHeight="1">
      <c r="C35" s="20" t="s">
        <v>243</v>
      </c>
      <c r="D35" s="20" t="str">
        <f>J4&amp;K4&amp;"事務局"</f>
        <v>佐賀県合唱連盟事務局</v>
      </c>
    </row>
    <row r="36" spans="1:20" s="36" customFormat="1" ht="18" customHeight="1">
      <c r="A36" s="26" t="s">
        <v>142</v>
      </c>
      <c r="B36" s="41"/>
      <c r="D36" s="26"/>
      <c r="M36" s="104"/>
      <c r="N36" s="105"/>
      <c r="O36" s="105"/>
      <c r="P36" s="105"/>
      <c r="Q36" s="105"/>
      <c r="R36" s="106"/>
      <c r="S36" s="106"/>
      <c r="T36" s="106"/>
    </row>
    <row r="37" spans="1:20" ht="18" customHeight="1">
      <c r="A37" s="2"/>
      <c r="B37" s="13" t="s">
        <v>10</v>
      </c>
      <c r="C37" s="241" t="s">
        <v>95</v>
      </c>
      <c r="D37" s="242"/>
      <c r="E37" s="242"/>
      <c r="F37" s="242"/>
    </row>
    <row r="38" spans="1:20" ht="18" customHeight="1">
      <c r="A38" s="2"/>
      <c r="B38" s="13" t="s">
        <v>11</v>
      </c>
      <c r="C38" s="241" t="s">
        <v>262</v>
      </c>
      <c r="D38" s="241"/>
      <c r="E38" s="242"/>
      <c r="F38" s="242"/>
    </row>
    <row r="39" spans="1:20" ht="18" customHeight="1">
      <c r="A39" s="2"/>
      <c r="B39" s="13"/>
      <c r="C39" s="25" t="s">
        <v>99</v>
      </c>
    </row>
    <row r="40" spans="1:20" ht="18" customHeight="1">
      <c r="A40" s="2"/>
      <c r="B40" s="13"/>
      <c r="C40" s="25" t="s">
        <v>156</v>
      </c>
    </row>
    <row r="41" spans="1:20" s="31" customFormat="1" ht="18" customHeight="1">
      <c r="A41" s="29"/>
      <c r="B41" s="30"/>
      <c r="C41" s="8" t="s">
        <v>217</v>
      </c>
      <c r="M41" s="109"/>
      <c r="N41" s="110"/>
      <c r="O41" s="110"/>
      <c r="P41" s="110"/>
      <c r="Q41" s="110"/>
      <c r="R41" s="111"/>
      <c r="S41" s="111"/>
      <c r="T41" s="111"/>
    </row>
    <row r="42" spans="1:20" s="45" customFormat="1" ht="18" customHeight="1">
      <c r="A42" s="49"/>
      <c r="B42" s="53"/>
      <c r="C42" s="1" t="s">
        <v>218</v>
      </c>
      <c r="M42" s="112"/>
      <c r="N42" s="113"/>
      <c r="O42" s="113"/>
      <c r="P42" s="113"/>
      <c r="Q42" s="113"/>
      <c r="R42" s="114"/>
      <c r="S42" s="114"/>
      <c r="T42" s="114"/>
    </row>
    <row r="43" spans="1:20" ht="18" customHeight="1">
      <c r="A43" s="20"/>
      <c r="B43" s="13" t="s">
        <v>12</v>
      </c>
      <c r="C43" s="1" t="s">
        <v>9</v>
      </c>
      <c r="D43" s="20" t="s">
        <v>101</v>
      </c>
    </row>
    <row r="44" spans="1:20" ht="18" customHeight="1" thickBot="1">
      <c r="A44" s="20"/>
      <c r="B44" s="13" t="s">
        <v>7</v>
      </c>
      <c r="C44" s="1" t="s">
        <v>90</v>
      </c>
      <c r="D44" s="58" t="str">
        <f>県連事務局各位!C100</f>
        <v>２０２４年６月６日（木）まで</v>
      </c>
      <c r="E44" s="59"/>
      <c r="F44" s="59"/>
    </row>
    <row r="45" spans="1:20" ht="18" customHeight="1">
      <c r="A45" s="20"/>
      <c r="B45" s="28"/>
      <c r="C45" s="25" t="s">
        <v>87</v>
      </c>
      <c r="D45" s="32"/>
    </row>
    <row r="46" spans="1:20" ht="18" customHeight="1">
      <c r="A46" s="20"/>
      <c r="B46" s="28"/>
      <c r="C46" s="25" t="s">
        <v>86</v>
      </c>
      <c r="D46" s="32"/>
    </row>
    <row r="47" spans="1:20" ht="18" customHeight="1">
      <c r="C47" s="20" t="s">
        <v>61</v>
      </c>
      <c r="D47" s="20"/>
    </row>
    <row r="48" spans="1:20" s="24" customFormat="1" ht="18" customHeight="1">
      <c r="A48" s="26" t="s">
        <v>60</v>
      </c>
      <c r="C48" s="22"/>
      <c r="M48" s="104"/>
      <c r="N48" s="105"/>
      <c r="O48" s="105"/>
      <c r="P48" s="105"/>
      <c r="Q48" s="105"/>
      <c r="R48" s="106"/>
      <c r="S48" s="106"/>
      <c r="T48" s="106"/>
    </row>
    <row r="49" spans="1:20" ht="18" customHeight="1">
      <c r="B49" s="13" t="s">
        <v>1</v>
      </c>
      <c r="C49" s="20" t="str">
        <f>県連事務局各位!B103</f>
        <v>一般券　１,９００円　　　学生券（大学生・高校生）１,０００円　(小・中学生）　５００円</v>
      </c>
      <c r="H49" s="20"/>
    </row>
    <row r="50" spans="1:20" ht="18" customHeight="1">
      <c r="B50" s="13" t="s">
        <v>59</v>
      </c>
      <c r="C50" s="20" t="s">
        <v>263</v>
      </c>
      <c r="H50" s="20"/>
    </row>
    <row r="51" spans="1:20" ht="18" customHeight="1">
      <c r="B51" s="13"/>
      <c r="C51" s="20" t="s">
        <v>159</v>
      </c>
      <c r="H51" s="20"/>
    </row>
    <row r="52" spans="1:20" ht="18" customHeight="1">
      <c r="B52" s="28"/>
      <c r="C52" s="25" t="s">
        <v>219</v>
      </c>
      <c r="D52" s="33"/>
      <c r="E52" s="33"/>
      <c r="F52" s="33"/>
      <c r="G52" s="33"/>
      <c r="H52" s="33"/>
      <c r="I52" s="33"/>
      <c r="J52" s="33"/>
    </row>
    <row r="53" spans="1:20" ht="18" customHeight="1">
      <c r="C53" s="25" t="s">
        <v>105</v>
      </c>
      <c r="D53" s="33"/>
      <c r="E53" s="33"/>
      <c r="F53" s="33"/>
      <c r="G53" s="33"/>
      <c r="H53" s="33"/>
      <c r="I53" s="33"/>
      <c r="J53" s="33"/>
    </row>
    <row r="54" spans="1:20" ht="18" customHeight="1">
      <c r="C54" s="25" t="s">
        <v>104</v>
      </c>
      <c r="D54" s="33"/>
      <c r="E54" s="33"/>
      <c r="F54" s="33"/>
      <c r="G54" s="33"/>
      <c r="H54" s="33"/>
      <c r="I54" s="33"/>
      <c r="J54" s="33"/>
    </row>
    <row r="55" spans="1:20" ht="18" customHeight="1">
      <c r="A55" s="20"/>
      <c r="B55" s="1"/>
      <c r="C55" s="20" t="s">
        <v>220</v>
      </c>
      <c r="D55" s="34"/>
      <c r="E55" s="35"/>
      <c r="F55" s="35"/>
      <c r="G55" s="35"/>
    </row>
    <row r="56" spans="1:20" s="24" customFormat="1" ht="18" customHeight="1">
      <c r="A56" s="26" t="s">
        <v>143</v>
      </c>
      <c r="B56" s="27"/>
      <c r="D56" s="22"/>
      <c r="M56" s="104"/>
      <c r="N56" s="105"/>
      <c r="O56" s="105"/>
      <c r="P56" s="105"/>
      <c r="Q56" s="105"/>
      <c r="R56" s="106"/>
      <c r="S56" s="106"/>
      <c r="T56" s="106"/>
    </row>
    <row r="57" spans="1:20" ht="18" customHeight="1">
      <c r="B57" s="135" t="s">
        <v>274</v>
      </c>
      <c r="C57" s="135"/>
      <c r="D57" s="135"/>
      <c r="E57" s="135"/>
      <c r="F57" s="135"/>
      <c r="G57" s="135"/>
      <c r="H57" s="135"/>
      <c r="I57" s="135"/>
      <c r="J57" s="135"/>
    </row>
    <row r="58" spans="1:20" ht="18" customHeight="1">
      <c r="A58" s="36" t="s">
        <v>144</v>
      </c>
      <c r="B58" s="1"/>
      <c r="C58" s="20"/>
      <c r="D58" s="34"/>
      <c r="E58" s="35"/>
      <c r="F58" s="35"/>
      <c r="G58" s="35"/>
    </row>
    <row r="59" spans="1:20" ht="18" customHeight="1">
      <c r="B59" s="1" t="str">
        <f>県連事務局各位!B117</f>
        <v>第１日目、第２日目とも現時点では、閉会式・表彰式を行う予定です。詳細は、出演要項にてご案内します。</v>
      </c>
      <c r="C59" s="20"/>
      <c r="D59" s="20"/>
    </row>
    <row r="60" spans="1:20" s="24" customFormat="1" ht="18" customHeight="1">
      <c r="A60" s="26" t="s">
        <v>78</v>
      </c>
      <c r="B60" s="27"/>
      <c r="D60" s="22"/>
      <c r="M60" s="104"/>
      <c r="N60" s="105"/>
      <c r="O60" s="105"/>
      <c r="P60" s="105"/>
      <c r="Q60" s="105"/>
      <c r="R60" s="106"/>
      <c r="S60" s="106"/>
      <c r="T60" s="106"/>
    </row>
    <row r="61" spans="1:20" ht="18" customHeight="1">
      <c r="B61" s="20" t="s">
        <v>88</v>
      </c>
      <c r="D61" s="20"/>
      <c r="E61" s="20"/>
      <c r="F61" s="20"/>
      <c r="G61" s="20"/>
      <c r="H61" s="20"/>
      <c r="I61" s="20"/>
      <c r="J61" s="20"/>
    </row>
    <row r="62" spans="1:20" ht="18" customHeight="1">
      <c r="B62" s="21" t="s">
        <v>89</v>
      </c>
      <c r="C62" s="20"/>
      <c r="D62" s="20"/>
      <c r="E62" s="20"/>
      <c r="F62" s="20"/>
      <c r="G62" s="20"/>
      <c r="H62" s="20"/>
      <c r="I62" s="20"/>
      <c r="J62" s="20"/>
    </row>
    <row r="63" spans="1:20" ht="18" customHeight="1">
      <c r="B63" s="20" t="s">
        <v>82</v>
      </c>
      <c r="D63" s="20"/>
    </row>
    <row r="64" spans="1:20" ht="18" customHeight="1">
      <c r="B64" s="20" t="s">
        <v>53</v>
      </c>
      <c r="D64" s="20"/>
    </row>
    <row r="65" spans="1:20" ht="18" customHeight="1">
      <c r="B65" s="20"/>
      <c r="C65" s="1" t="s">
        <v>74</v>
      </c>
      <c r="D65" s="20"/>
    </row>
    <row r="66" spans="1:20" ht="18" customHeight="1">
      <c r="B66" s="1"/>
      <c r="C66" s="20" t="s">
        <v>13</v>
      </c>
      <c r="D66" s="20"/>
    </row>
    <row r="67" spans="1:20" s="24" customFormat="1" ht="18" customHeight="1">
      <c r="A67" s="36" t="s">
        <v>79</v>
      </c>
      <c r="B67" s="2"/>
      <c r="C67" s="20"/>
      <c r="D67" s="20"/>
      <c r="E67" s="1"/>
      <c r="F67" s="1"/>
      <c r="G67" s="1"/>
      <c r="M67" s="104"/>
      <c r="N67" s="105"/>
      <c r="O67" s="105"/>
      <c r="P67" s="105"/>
      <c r="Q67" s="105"/>
      <c r="R67" s="106"/>
      <c r="S67" s="106"/>
      <c r="T67" s="106"/>
    </row>
    <row r="68" spans="1:20" ht="18" customHeight="1">
      <c r="B68" s="191" t="s">
        <v>76</v>
      </c>
      <c r="D68" s="20"/>
      <c r="E68" s="20"/>
      <c r="F68" s="20"/>
      <c r="G68" s="20"/>
      <c r="H68" s="20"/>
      <c r="I68" s="20"/>
      <c r="J68" s="20"/>
    </row>
    <row r="69" spans="1:20" ht="18" customHeight="1">
      <c r="B69" s="191" t="s">
        <v>75</v>
      </c>
      <c r="D69" s="20"/>
      <c r="E69" s="20"/>
      <c r="F69" s="20"/>
      <c r="G69" s="20"/>
      <c r="H69" s="20"/>
      <c r="I69" s="20"/>
      <c r="J69" s="20"/>
    </row>
    <row r="70" spans="1:20" s="24" customFormat="1" ht="18" customHeight="1">
      <c r="A70" s="36" t="s">
        <v>80</v>
      </c>
      <c r="B70" s="27"/>
      <c r="C70" s="22"/>
      <c r="D70" s="22"/>
      <c r="E70" s="22"/>
      <c r="F70" s="20" t="s">
        <v>33</v>
      </c>
      <c r="G70" s="22"/>
      <c r="H70" s="22"/>
      <c r="I70" s="22"/>
      <c r="J70" s="22"/>
      <c r="M70" s="104"/>
      <c r="N70" s="105"/>
      <c r="O70" s="105"/>
      <c r="P70" s="105"/>
      <c r="Q70" s="105"/>
      <c r="R70" s="106"/>
      <c r="S70" s="106"/>
      <c r="T70" s="106"/>
    </row>
    <row r="71" spans="1:20" ht="18" customHeight="1">
      <c r="B71" s="20" t="s">
        <v>3</v>
      </c>
      <c r="D71" s="20"/>
    </row>
    <row r="72" spans="1:20" ht="18" customHeight="1">
      <c r="B72" s="37" t="s">
        <v>83</v>
      </c>
      <c r="C72" s="20"/>
      <c r="D72" s="37" t="s">
        <v>23</v>
      </c>
      <c r="E72" s="35"/>
      <c r="F72" s="35"/>
      <c r="G72" s="37" t="s">
        <v>20</v>
      </c>
    </row>
    <row r="73" spans="1:20" ht="18" customHeight="1">
      <c r="B73" s="37"/>
      <c r="C73" s="20"/>
      <c r="D73" s="37" t="s">
        <v>22</v>
      </c>
      <c r="E73" s="35"/>
      <c r="F73" s="35"/>
      <c r="G73" s="37" t="s">
        <v>21</v>
      </c>
    </row>
    <row r="74" spans="1:20" ht="18" customHeight="1">
      <c r="B74" s="37"/>
      <c r="C74" s="20"/>
      <c r="D74" s="38" t="s">
        <v>24</v>
      </c>
      <c r="E74" s="35"/>
      <c r="F74" s="35"/>
      <c r="G74" s="37" t="s">
        <v>27</v>
      </c>
    </row>
    <row r="75" spans="1:20" ht="18" customHeight="1">
      <c r="B75" s="37"/>
      <c r="C75" s="20"/>
      <c r="D75" s="38" t="s">
        <v>25</v>
      </c>
      <c r="E75" s="35"/>
      <c r="F75" s="35"/>
      <c r="G75" s="37" t="s">
        <v>28</v>
      </c>
    </row>
    <row r="76" spans="1:20" ht="18" customHeight="1">
      <c r="B76" s="37"/>
      <c r="C76" s="20"/>
      <c r="D76" s="38" t="s">
        <v>26</v>
      </c>
      <c r="E76" s="35"/>
      <c r="F76" s="35"/>
      <c r="G76" s="37" t="s">
        <v>29</v>
      </c>
    </row>
    <row r="77" spans="1:20" ht="18" customHeight="1">
      <c r="B77" s="37"/>
      <c r="C77" s="20"/>
      <c r="D77" s="37" t="s">
        <v>32</v>
      </c>
      <c r="E77" s="35"/>
      <c r="F77" s="35"/>
      <c r="G77" s="37" t="s">
        <v>30</v>
      </c>
    </row>
    <row r="78" spans="1:20" ht="18" customHeight="1">
      <c r="B78" s="37" t="s">
        <v>84</v>
      </c>
      <c r="C78" s="20"/>
      <c r="E78" s="37" t="s">
        <v>19</v>
      </c>
      <c r="F78" s="35"/>
      <c r="G78" s="35"/>
    </row>
    <row r="79" spans="1:20" s="24" customFormat="1" ht="18" customHeight="1">
      <c r="A79" s="26" t="s">
        <v>119</v>
      </c>
      <c r="B79" s="27"/>
      <c r="D79" s="22"/>
      <c r="M79" s="104"/>
      <c r="N79" s="105"/>
      <c r="O79" s="105"/>
      <c r="P79" s="105"/>
      <c r="Q79" s="105"/>
      <c r="R79" s="106"/>
      <c r="S79" s="106"/>
      <c r="T79" s="106"/>
    </row>
    <row r="80" spans="1:20" ht="18" customHeight="1">
      <c r="B80" s="39" t="s">
        <v>199</v>
      </c>
      <c r="D80" s="20"/>
    </row>
    <row r="81" spans="1:20" s="24" customFormat="1" ht="18" customHeight="1">
      <c r="A81" s="26" t="s">
        <v>120</v>
      </c>
      <c r="B81" s="27"/>
      <c r="D81" s="22"/>
      <c r="M81" s="104"/>
      <c r="N81" s="105"/>
      <c r="O81" s="105"/>
      <c r="P81" s="105"/>
      <c r="Q81" s="105"/>
      <c r="R81" s="106"/>
      <c r="S81" s="106"/>
      <c r="T81" s="106"/>
    </row>
    <row r="82" spans="1:20" ht="18" customHeight="1">
      <c r="B82" s="243" t="s">
        <v>273</v>
      </c>
      <c r="C82" s="244"/>
      <c r="D82" s="245"/>
      <c r="E82" s="244"/>
      <c r="F82" s="244"/>
      <c r="G82" s="244"/>
      <c r="H82" s="244"/>
    </row>
    <row r="83" spans="1:20" ht="18" customHeight="1">
      <c r="B83" s="39"/>
      <c r="D83" s="20"/>
    </row>
    <row r="84" spans="1:20" ht="18" customHeight="1">
      <c r="C84" s="20" t="s">
        <v>81</v>
      </c>
      <c r="D84" s="20"/>
    </row>
    <row r="85" spans="1:20" ht="18" customHeight="1">
      <c r="B85" s="20" t="s">
        <v>14</v>
      </c>
      <c r="C85" s="20"/>
      <c r="D85" s="20"/>
      <c r="H85" s="20" t="s">
        <v>0</v>
      </c>
    </row>
    <row r="86" spans="1:20" ht="18" customHeight="1">
      <c r="B86" s="20"/>
      <c r="C86" s="20" t="str">
        <f>J4&amp;K4</f>
        <v>佐賀県合唱連盟</v>
      </c>
      <c r="D86" s="20"/>
      <c r="H86" s="20" t="s">
        <v>15</v>
      </c>
    </row>
    <row r="87" spans="1:20" ht="18" customHeight="1">
      <c r="B87" s="1"/>
      <c r="C87" s="20" t="str">
        <f>I5&amp;J5</f>
        <v>TEL：090-4351-6141</v>
      </c>
      <c r="D87" s="20"/>
      <c r="H87" s="20" t="s">
        <v>196</v>
      </c>
    </row>
    <row r="88" spans="1:20" ht="18" customHeight="1">
      <c r="B88" s="1"/>
      <c r="C88" s="25" t="str">
        <f>F33&amp;G33</f>
        <v xml:space="preserve"> E-mail ：sagakenngasshourennmei＠yahoo.co.jp</v>
      </c>
      <c r="D88" s="60"/>
      <c r="H88" s="25" t="s">
        <v>165</v>
      </c>
      <c r="I88" s="40"/>
    </row>
    <row r="89" spans="1:20" ht="18.2" customHeight="1">
      <c r="C89" s="20"/>
      <c r="D89" s="20"/>
      <c r="E89" s="20"/>
      <c r="H89" s="13"/>
    </row>
  </sheetData>
  <sheetProtection formatCells="0" formatColumns="0" formatRows="0" insertColumns="0" insertRows="0" deleteColumns="0" deleteRows="0"/>
  <mergeCells count="3">
    <mergeCell ref="J1:K1"/>
    <mergeCell ref="J5:K5"/>
    <mergeCell ref="C7:K7"/>
  </mergeCells>
  <phoneticPr fontId="2"/>
  <conditionalFormatting sqref="C87">
    <cfRule type="expression" dxfId="3" priority="1">
      <formula>$J$5=0</formula>
    </cfRule>
  </conditionalFormatting>
  <conditionalFormatting sqref="I1">
    <cfRule type="expression" dxfId="2" priority="5">
      <formula>$J$1&gt;0</formula>
    </cfRule>
  </conditionalFormatting>
  <conditionalFormatting sqref="J1:K1">
    <cfRule type="expression" dxfId="1" priority="8">
      <formula>$J$1&gt;0</formula>
    </cfRule>
  </conditionalFormatting>
  <conditionalFormatting sqref="J5:K5">
    <cfRule type="expression" dxfId="0" priority="6">
      <formula>$J$5&gt;0</formula>
    </cfRule>
  </conditionalFormatting>
  <dataValidations count="3">
    <dataValidation allowBlank="1" showInputMessage="1" showErrorMessage="1" prompt="県連で書き換えください" sqref="C86" xr:uid="{1AA18DBB-DF2A-462E-88CF-1E5EC71451A5}"/>
    <dataValidation allowBlank="1" showInputMessage="1" showErrorMessage="1" prompt="参照されます" sqref="D88" xr:uid="{534FCD02-3779-4D2C-B2FB-C52C5F2D30C4}"/>
    <dataValidation imeMode="fullAlpha" allowBlank="1" showInputMessage="1" showErrorMessage="1" sqref="C87" xr:uid="{BAE1797A-295E-46C1-A035-51ADA8EE584F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1" fitToHeight="2" orientation="portrait" horizontalDpi="300" verticalDpi="300" r:id="rId1"/>
  <headerFooter alignWithMargins="0">
    <oddFooter>&amp;C&amp;P</oddFooter>
  </headerFooter>
  <rowBreaks count="1" manualBreakCount="1">
    <brk id="4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topLeftCell="A7" workbookViewId="0">
      <selection activeCell="O18" sqref="O18"/>
    </sheetView>
  </sheetViews>
  <sheetFormatPr defaultColWidth="9" defaultRowHeight="12.75"/>
  <cols>
    <col min="1" max="12" width="6.86328125" customWidth="1"/>
    <col min="13" max="13" width="4.59765625" style="7" customWidth="1"/>
    <col min="14" max="16384" width="9" style="7"/>
  </cols>
  <sheetData>
    <row r="1" spans="1:13" s="12" customFormat="1" ht="23.25" customHeight="1">
      <c r="A1" s="259" t="s">
        <v>264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customFormat="1" ht="23.25" customHeight="1">
      <c r="A2" s="181"/>
      <c r="B2" s="192" t="s">
        <v>268</v>
      </c>
      <c r="C2" s="193" t="s">
        <v>55</v>
      </c>
      <c r="D2" s="194"/>
      <c r="E2" s="194"/>
      <c r="F2" s="194"/>
      <c r="G2" s="194"/>
      <c r="H2" s="194"/>
      <c r="I2" s="192"/>
      <c r="J2" s="194"/>
      <c r="K2" s="195" t="s">
        <v>265</v>
      </c>
      <c r="L2" s="196"/>
    </row>
    <row r="3" spans="1:13" s="4" customFormat="1" ht="18.75" customHeight="1">
      <c r="A3" s="183"/>
      <c r="B3" s="197" t="s">
        <v>35</v>
      </c>
      <c r="C3" s="198" t="s">
        <v>37</v>
      </c>
      <c r="D3" s="198" t="s">
        <v>39</v>
      </c>
      <c r="E3" s="198" t="s">
        <v>41</v>
      </c>
      <c r="F3" s="198" t="s">
        <v>43</v>
      </c>
      <c r="G3" s="198" t="s">
        <v>38</v>
      </c>
      <c r="H3" s="198" t="s">
        <v>40</v>
      </c>
      <c r="I3" s="198" t="s">
        <v>42</v>
      </c>
      <c r="J3" s="198" t="s">
        <v>44</v>
      </c>
      <c r="K3" s="199" t="s">
        <v>36</v>
      </c>
      <c r="L3" s="200"/>
    </row>
    <row r="4" spans="1:13" customFormat="1" ht="21" customHeight="1">
      <c r="A4" s="182"/>
      <c r="B4" s="201">
        <v>45458</v>
      </c>
      <c r="C4" s="202">
        <v>7</v>
      </c>
      <c r="D4" s="202">
        <v>2</v>
      </c>
      <c r="E4" s="202">
        <v>3</v>
      </c>
      <c r="F4" s="202">
        <v>6</v>
      </c>
      <c r="G4" s="202">
        <v>1</v>
      </c>
      <c r="H4" s="202">
        <v>4</v>
      </c>
      <c r="I4" s="202">
        <v>6</v>
      </c>
      <c r="J4" s="202">
        <v>1</v>
      </c>
      <c r="K4" s="202">
        <f>SUM(C4:J4)</f>
        <v>30</v>
      </c>
      <c r="L4" s="196"/>
    </row>
    <row r="5" spans="1:13" customFormat="1" ht="21" customHeight="1">
      <c r="A5" s="182"/>
      <c r="B5" s="201">
        <v>45459</v>
      </c>
      <c r="C5" s="202">
        <v>7</v>
      </c>
      <c r="D5" s="202">
        <v>2</v>
      </c>
      <c r="E5" s="202">
        <v>3</v>
      </c>
      <c r="F5" s="202">
        <v>6</v>
      </c>
      <c r="G5" s="202">
        <v>1</v>
      </c>
      <c r="H5" s="202">
        <v>4</v>
      </c>
      <c r="I5" s="202">
        <v>6</v>
      </c>
      <c r="J5" s="202">
        <v>1</v>
      </c>
      <c r="K5" s="202">
        <f>SUM(C5:J5)</f>
        <v>30</v>
      </c>
      <c r="L5" s="196"/>
    </row>
    <row r="6" spans="1:13" customFormat="1" ht="21" customHeight="1">
      <c r="A6" s="182"/>
      <c r="B6" s="199" t="s">
        <v>36</v>
      </c>
      <c r="C6" s="202">
        <f>SUM(C4:C5)</f>
        <v>14</v>
      </c>
      <c r="D6" s="202">
        <f t="shared" ref="D6:J6" si="0">SUM(D4:D5)</f>
        <v>4</v>
      </c>
      <c r="E6" s="202">
        <f t="shared" si="0"/>
        <v>6</v>
      </c>
      <c r="F6" s="202">
        <f t="shared" si="0"/>
        <v>12</v>
      </c>
      <c r="G6" s="202">
        <f t="shared" si="0"/>
        <v>2</v>
      </c>
      <c r="H6" s="202">
        <f t="shared" si="0"/>
        <v>8</v>
      </c>
      <c r="I6" s="202">
        <f t="shared" si="0"/>
        <v>12</v>
      </c>
      <c r="J6" s="202">
        <f t="shared" si="0"/>
        <v>2</v>
      </c>
      <c r="K6" s="202">
        <f>SUM(K4:K5)</f>
        <v>60</v>
      </c>
      <c r="L6" s="196"/>
    </row>
    <row r="7" spans="1:13" customFormat="1" ht="13.5" customHeight="1">
      <c r="A7" s="182"/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1"/>
    </row>
    <row r="8" spans="1:13" customFormat="1" ht="21" customHeight="1" thickBot="1">
      <c r="A8" s="193" t="s">
        <v>56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1:13" customFormat="1" ht="21" customHeight="1" thickBot="1">
      <c r="A9" s="254" t="s">
        <v>266</v>
      </c>
      <c r="B9" s="255"/>
      <c r="C9" s="255"/>
      <c r="D9" s="255"/>
      <c r="E9" s="255"/>
      <c r="F9" s="256"/>
      <c r="G9" s="257" t="s">
        <v>267</v>
      </c>
      <c r="H9" s="255"/>
      <c r="I9" s="255"/>
      <c r="J9" s="255"/>
      <c r="K9" s="255"/>
      <c r="L9" s="258"/>
    </row>
    <row r="10" spans="1:13" customFormat="1" ht="28.5" customHeight="1">
      <c r="A10" s="203">
        <v>1</v>
      </c>
      <c r="B10" s="204" t="s">
        <v>41</v>
      </c>
      <c r="C10" s="205">
        <v>15</v>
      </c>
      <c r="D10" s="204" t="s">
        <v>43</v>
      </c>
      <c r="E10" s="205">
        <v>29</v>
      </c>
      <c r="F10" s="204" t="s">
        <v>40</v>
      </c>
      <c r="G10" s="206">
        <f t="shared" ref="G10:G23" si="1">A10</f>
        <v>1</v>
      </c>
      <c r="H10" s="207" t="s">
        <v>38</v>
      </c>
      <c r="I10" s="205">
        <f t="shared" ref="I10:I23" si="2">C10</f>
        <v>15</v>
      </c>
      <c r="J10" s="204" t="s">
        <v>37</v>
      </c>
      <c r="K10" s="205">
        <f t="shared" ref="K10:K11" si="3">E10</f>
        <v>29</v>
      </c>
      <c r="L10" s="208" t="s">
        <v>40</v>
      </c>
    </row>
    <row r="11" spans="1:13" customFormat="1" ht="28.5" customHeight="1">
      <c r="A11" s="209">
        <v>2</v>
      </c>
      <c r="B11" s="204" t="s">
        <v>42</v>
      </c>
      <c r="C11" s="198">
        <v>16</v>
      </c>
      <c r="D11" s="204" t="s">
        <v>42</v>
      </c>
      <c r="E11" s="198">
        <v>30</v>
      </c>
      <c r="F11" s="204" t="s">
        <v>37</v>
      </c>
      <c r="G11" s="210">
        <f t="shared" si="1"/>
        <v>2</v>
      </c>
      <c r="H11" s="204" t="s">
        <v>43</v>
      </c>
      <c r="I11" s="198">
        <f t="shared" si="2"/>
        <v>16</v>
      </c>
      <c r="J11" s="204" t="s">
        <v>41</v>
      </c>
      <c r="K11" s="198">
        <f t="shared" si="3"/>
        <v>30</v>
      </c>
      <c r="L11" s="211" t="s">
        <v>37</v>
      </c>
    </row>
    <row r="12" spans="1:13" customFormat="1" ht="28.5" customHeight="1">
      <c r="A12" s="209">
        <v>3</v>
      </c>
      <c r="B12" s="204" t="s">
        <v>42</v>
      </c>
      <c r="C12" s="198">
        <v>17</v>
      </c>
      <c r="D12" s="204" t="s">
        <v>43</v>
      </c>
      <c r="E12" s="212"/>
      <c r="F12" s="213"/>
      <c r="G12" s="210">
        <f t="shared" si="1"/>
        <v>3</v>
      </c>
      <c r="H12" s="204" t="s">
        <v>43</v>
      </c>
      <c r="I12" s="198">
        <f t="shared" si="2"/>
        <v>17</v>
      </c>
      <c r="J12" s="204" t="s">
        <v>40</v>
      </c>
      <c r="K12" s="212"/>
      <c r="L12" s="214"/>
    </row>
    <row r="13" spans="1:13" customFormat="1" ht="28.5" customHeight="1">
      <c r="A13" s="209">
        <v>4</v>
      </c>
      <c r="B13" s="204" t="s">
        <v>39</v>
      </c>
      <c r="C13" s="198">
        <v>18</v>
      </c>
      <c r="D13" s="204" t="s">
        <v>37</v>
      </c>
      <c r="E13" s="212"/>
      <c r="F13" s="213"/>
      <c r="G13" s="210">
        <f t="shared" si="1"/>
        <v>4</v>
      </c>
      <c r="H13" s="204" t="s">
        <v>44</v>
      </c>
      <c r="I13" s="198">
        <f t="shared" si="2"/>
        <v>18</v>
      </c>
      <c r="J13" s="204" t="s">
        <v>42</v>
      </c>
      <c r="K13" s="212"/>
      <c r="L13" s="214"/>
    </row>
    <row r="14" spans="1:13" customFormat="1" ht="28.5" customHeight="1">
      <c r="A14" s="209">
        <v>5</v>
      </c>
      <c r="B14" s="204" t="s">
        <v>40</v>
      </c>
      <c r="C14" s="198">
        <v>19</v>
      </c>
      <c r="D14" s="204" t="s">
        <v>43</v>
      </c>
      <c r="E14" s="212"/>
      <c r="F14" s="213"/>
      <c r="G14" s="210">
        <f t="shared" si="1"/>
        <v>5</v>
      </c>
      <c r="H14" s="204" t="s">
        <v>42</v>
      </c>
      <c r="I14" s="198">
        <f t="shared" si="2"/>
        <v>19</v>
      </c>
      <c r="J14" s="204" t="s">
        <v>42</v>
      </c>
      <c r="K14" s="212"/>
      <c r="L14" s="214"/>
    </row>
    <row r="15" spans="1:13" customFormat="1" ht="28.5" customHeight="1">
      <c r="A15" s="209">
        <v>6</v>
      </c>
      <c r="B15" s="204" t="s">
        <v>41</v>
      </c>
      <c r="C15" s="198">
        <v>20</v>
      </c>
      <c r="D15" s="204" t="s">
        <v>38</v>
      </c>
      <c r="E15" s="212"/>
      <c r="F15" s="213"/>
      <c r="G15" s="210">
        <f t="shared" si="1"/>
        <v>6</v>
      </c>
      <c r="H15" s="204" t="s">
        <v>43</v>
      </c>
      <c r="I15" s="198">
        <f t="shared" si="2"/>
        <v>20</v>
      </c>
      <c r="J15" s="204" t="s">
        <v>39</v>
      </c>
      <c r="K15" s="212"/>
      <c r="L15" s="214"/>
    </row>
    <row r="16" spans="1:13" customFormat="1" ht="28.5" customHeight="1">
      <c r="A16" s="209">
        <v>7</v>
      </c>
      <c r="B16" s="204" t="s">
        <v>37</v>
      </c>
      <c r="C16" s="198">
        <v>21</v>
      </c>
      <c r="D16" s="204" t="s">
        <v>43</v>
      </c>
      <c r="E16" s="212"/>
      <c r="F16" s="213"/>
      <c r="G16" s="210">
        <f t="shared" si="1"/>
        <v>7</v>
      </c>
      <c r="H16" s="204" t="s">
        <v>40</v>
      </c>
      <c r="I16" s="198">
        <f t="shared" si="2"/>
        <v>21</v>
      </c>
      <c r="J16" s="204" t="s">
        <v>39</v>
      </c>
      <c r="K16" s="212"/>
      <c r="L16" s="214"/>
    </row>
    <row r="17" spans="1:13" customFormat="1" ht="28.5" customHeight="1">
      <c r="A17" s="209">
        <v>8</v>
      </c>
      <c r="B17" s="204" t="s">
        <v>40</v>
      </c>
      <c r="C17" s="198">
        <v>22</v>
      </c>
      <c r="D17" s="204" t="s">
        <v>37</v>
      </c>
      <c r="E17" s="212"/>
      <c r="F17" s="213"/>
      <c r="G17" s="210">
        <f t="shared" si="1"/>
        <v>8</v>
      </c>
      <c r="H17" s="204" t="s">
        <v>41</v>
      </c>
      <c r="I17" s="198">
        <f t="shared" si="2"/>
        <v>22</v>
      </c>
      <c r="J17" s="204" t="s">
        <v>43</v>
      </c>
      <c r="K17" s="212"/>
      <c r="L17" s="214"/>
    </row>
    <row r="18" spans="1:13" customFormat="1" ht="28.5" customHeight="1">
      <c r="A18" s="209">
        <v>9</v>
      </c>
      <c r="B18" s="204" t="s">
        <v>37</v>
      </c>
      <c r="C18" s="198">
        <v>23</v>
      </c>
      <c r="D18" s="204" t="s">
        <v>41</v>
      </c>
      <c r="E18" s="212"/>
      <c r="F18" s="213"/>
      <c r="G18" s="210">
        <f t="shared" si="1"/>
        <v>9</v>
      </c>
      <c r="H18" s="204" t="s">
        <v>40</v>
      </c>
      <c r="I18" s="198">
        <f t="shared" si="2"/>
        <v>23</v>
      </c>
      <c r="J18" s="204" t="s">
        <v>37</v>
      </c>
      <c r="K18" s="212"/>
      <c r="L18" s="214"/>
    </row>
    <row r="19" spans="1:13" customFormat="1" ht="28.5" customHeight="1">
      <c r="A19" s="209">
        <v>10</v>
      </c>
      <c r="B19" s="204" t="s">
        <v>44</v>
      </c>
      <c r="C19" s="198">
        <v>24</v>
      </c>
      <c r="D19" s="204" t="s">
        <v>43</v>
      </c>
      <c r="E19" s="212"/>
      <c r="F19" s="213"/>
      <c r="G19" s="210">
        <f>A19</f>
        <v>10</v>
      </c>
      <c r="H19" s="204" t="s">
        <v>37</v>
      </c>
      <c r="I19" s="198">
        <f>C19</f>
        <v>24</v>
      </c>
      <c r="J19" s="204" t="s">
        <v>43</v>
      </c>
      <c r="K19" s="212"/>
      <c r="L19" s="214"/>
    </row>
    <row r="20" spans="1:13" customFormat="1" ht="28.5" customHeight="1">
      <c r="A20" s="209">
        <v>11</v>
      </c>
      <c r="B20" s="204" t="s">
        <v>37</v>
      </c>
      <c r="C20" s="198">
        <v>25</v>
      </c>
      <c r="D20" s="204" t="s">
        <v>37</v>
      </c>
      <c r="E20" s="212"/>
      <c r="F20" s="213"/>
      <c r="G20" s="210">
        <f>A20</f>
        <v>11</v>
      </c>
      <c r="H20" s="204" t="s">
        <v>42</v>
      </c>
      <c r="I20" s="198">
        <f>C20</f>
        <v>25</v>
      </c>
      <c r="J20" s="204" t="s">
        <v>42</v>
      </c>
      <c r="K20" s="212"/>
      <c r="L20" s="214"/>
    </row>
    <row r="21" spans="1:13" customFormat="1" ht="28.5" customHeight="1">
      <c r="A21" s="209">
        <v>12</v>
      </c>
      <c r="B21" s="204" t="s">
        <v>39</v>
      </c>
      <c r="C21" s="198">
        <v>26</v>
      </c>
      <c r="D21" s="204" t="s">
        <v>42</v>
      </c>
      <c r="E21" s="212"/>
      <c r="F21" s="213"/>
      <c r="G21" s="210">
        <f>A21</f>
        <v>12</v>
      </c>
      <c r="H21" s="204" t="s">
        <v>43</v>
      </c>
      <c r="I21" s="198">
        <f>C21</f>
        <v>26</v>
      </c>
      <c r="J21" s="204" t="s">
        <v>37</v>
      </c>
      <c r="K21" s="212"/>
      <c r="L21" s="214"/>
    </row>
    <row r="22" spans="1:13" customFormat="1" ht="28.5" customHeight="1">
      <c r="A22" s="209">
        <v>13</v>
      </c>
      <c r="B22" s="204" t="s">
        <v>40</v>
      </c>
      <c r="C22" s="198">
        <v>27</v>
      </c>
      <c r="D22" s="204" t="s">
        <v>42</v>
      </c>
      <c r="E22" s="212"/>
      <c r="F22" s="213"/>
      <c r="G22" s="210">
        <f t="shared" si="1"/>
        <v>13</v>
      </c>
      <c r="H22" s="204" t="s">
        <v>41</v>
      </c>
      <c r="I22" s="198">
        <f t="shared" si="2"/>
        <v>27</v>
      </c>
      <c r="J22" s="204" t="s">
        <v>37</v>
      </c>
      <c r="K22" s="212"/>
      <c r="L22" s="214"/>
    </row>
    <row r="23" spans="1:13" customFormat="1" ht="28.5" customHeight="1" thickBot="1">
      <c r="A23" s="215">
        <v>14</v>
      </c>
      <c r="B23" s="216" t="s">
        <v>42</v>
      </c>
      <c r="C23" s="217">
        <v>28</v>
      </c>
      <c r="D23" s="216" t="s">
        <v>43</v>
      </c>
      <c r="E23" s="218"/>
      <c r="F23" s="219"/>
      <c r="G23" s="220">
        <f t="shared" si="1"/>
        <v>14</v>
      </c>
      <c r="H23" s="216" t="s">
        <v>37</v>
      </c>
      <c r="I23" s="217">
        <f t="shared" si="2"/>
        <v>28</v>
      </c>
      <c r="J23" s="216" t="s">
        <v>42</v>
      </c>
      <c r="K23" s="218"/>
      <c r="L23" s="221"/>
    </row>
    <row r="24" spans="1:13" customFormat="1" ht="14.2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</row>
    <row r="25" spans="1:13" customFormat="1" ht="17.25" customHeight="1">
      <c r="A25" s="222" t="s">
        <v>45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82"/>
    </row>
    <row r="26" spans="1:13" customFormat="1" ht="17.25" customHeight="1">
      <c r="A26" s="222" t="s">
        <v>49</v>
      </c>
      <c r="B26" s="194"/>
      <c r="C26" s="223" t="s">
        <v>62</v>
      </c>
      <c r="D26" s="223" t="s">
        <v>68</v>
      </c>
      <c r="E26" s="194"/>
      <c r="F26" s="194"/>
      <c r="G26" s="194"/>
      <c r="H26" s="194"/>
      <c r="I26" s="194"/>
      <c r="J26" s="194"/>
      <c r="K26" s="194"/>
      <c r="L26" s="182"/>
    </row>
    <row r="27" spans="1:13" customFormat="1" ht="17.25" customHeight="1">
      <c r="A27" s="224"/>
      <c r="B27" s="196"/>
      <c r="C27" s="224" t="s">
        <v>63</v>
      </c>
      <c r="D27" s="224" t="s">
        <v>69</v>
      </c>
      <c r="E27" s="224"/>
      <c r="F27" s="224"/>
      <c r="G27" s="224"/>
      <c r="H27" s="224"/>
      <c r="I27" s="224"/>
      <c r="J27" s="224"/>
      <c r="K27" s="224"/>
      <c r="L27" s="187"/>
    </row>
    <row r="28" spans="1:13" customFormat="1" ht="17.25" customHeight="1">
      <c r="A28" s="225"/>
      <c r="B28" s="225"/>
      <c r="C28" s="225" t="s">
        <v>64</v>
      </c>
      <c r="D28" s="224" t="s">
        <v>70</v>
      </c>
      <c r="E28" s="225"/>
      <c r="F28" s="225"/>
      <c r="G28" s="225"/>
      <c r="H28" s="225"/>
      <c r="I28" s="225"/>
      <c r="J28" s="225"/>
      <c r="K28" s="225"/>
      <c r="L28" s="188"/>
      <c r="M28" s="11"/>
    </row>
    <row r="29" spans="1:13" customFormat="1" ht="17.25" customHeight="1">
      <c r="A29" s="224"/>
      <c r="B29" s="196"/>
      <c r="C29" s="223" t="s">
        <v>65</v>
      </c>
      <c r="D29" s="223" t="s">
        <v>71</v>
      </c>
      <c r="E29" s="194"/>
      <c r="F29" s="194"/>
      <c r="G29" s="194"/>
      <c r="H29" s="194"/>
      <c r="I29" s="194"/>
      <c r="J29" s="194"/>
      <c r="K29" s="194"/>
      <c r="L29" s="182"/>
    </row>
    <row r="30" spans="1:13" customFormat="1" ht="17.25" customHeight="1">
      <c r="A30" s="226"/>
      <c r="B30" s="222"/>
      <c r="C30" s="222" t="s">
        <v>66</v>
      </c>
      <c r="D30" s="222"/>
      <c r="E30" s="222"/>
      <c r="F30" s="222"/>
      <c r="G30" s="222"/>
      <c r="H30" s="222"/>
      <c r="I30" s="222"/>
      <c r="J30" s="222"/>
      <c r="K30" s="222"/>
      <c r="L30" s="186"/>
    </row>
    <row r="31" spans="1:13" customFormat="1" ht="17.25" customHeight="1">
      <c r="A31" s="222" t="s">
        <v>50</v>
      </c>
      <c r="B31" s="222"/>
      <c r="C31" s="222" t="s">
        <v>62</v>
      </c>
      <c r="D31" s="222" t="s">
        <v>72</v>
      </c>
      <c r="E31" s="222"/>
      <c r="F31" s="222"/>
      <c r="G31" s="222"/>
      <c r="H31" s="222"/>
      <c r="I31" s="222"/>
      <c r="J31" s="222"/>
      <c r="K31" s="222"/>
      <c r="L31" s="186"/>
    </row>
    <row r="32" spans="1:13" customFormat="1" ht="17.25" customHeight="1">
      <c r="A32" s="222"/>
      <c r="B32" s="196"/>
      <c r="C32" s="222" t="s">
        <v>63</v>
      </c>
      <c r="D32" s="222" t="s">
        <v>73</v>
      </c>
      <c r="E32" s="222"/>
      <c r="F32" s="222"/>
      <c r="G32" s="222"/>
      <c r="H32" s="222"/>
      <c r="I32" s="222"/>
      <c r="J32" s="222"/>
      <c r="K32" s="222"/>
      <c r="L32" s="186"/>
    </row>
    <row r="33" spans="1:13" customFormat="1" ht="17.25" customHeight="1">
      <c r="A33" s="227"/>
      <c r="B33" s="196"/>
      <c r="C33" s="227" t="s">
        <v>66</v>
      </c>
      <c r="D33" s="227"/>
      <c r="E33" s="227"/>
      <c r="F33" s="227"/>
      <c r="G33" s="227"/>
      <c r="H33" s="227"/>
      <c r="I33" s="227"/>
      <c r="J33" s="227"/>
      <c r="K33" s="227"/>
      <c r="L33" s="189"/>
      <c r="M33" s="42"/>
    </row>
    <row r="34" spans="1:13" customFormat="1" ht="17.25" customHeight="1">
      <c r="A34" s="222" t="s">
        <v>46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186"/>
    </row>
    <row r="35" spans="1:13" ht="15.75" customHeight="1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mergeCells count="3">
    <mergeCell ref="A9:F9"/>
    <mergeCell ref="G9:L9"/>
    <mergeCell ref="A1:M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県連事務局各位</vt:lpstr>
      <vt:lpstr>①参加団体へ</vt:lpstr>
      <vt:lpstr>⑥47出演順一覧</vt:lpstr>
      <vt:lpstr>①参加団体へ!Print_Area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chorus</dc:creator>
  <cp:lastModifiedBy>末永　文美香(佐賀東高等学校)</cp:lastModifiedBy>
  <cp:lastPrinted>2022-02-08T05:13:42Z</cp:lastPrinted>
  <dcterms:created xsi:type="dcterms:W3CDTF">2004-01-11T07:21:48Z</dcterms:created>
  <dcterms:modified xsi:type="dcterms:W3CDTF">2023-12-25T00:45:39Z</dcterms:modified>
</cp:coreProperties>
</file>